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2"/>
  </bookViews>
  <sheets>
    <sheet name=" ปร4" sheetId="1" r:id="rId1"/>
    <sheet name="ปร5" sheetId="2" r:id="rId2"/>
    <sheet name="ปร 6" sheetId="3" r:id="rId3"/>
    <sheet name="BOQ" sheetId="4" r:id="rId4"/>
  </sheets>
  <definedNames>
    <definedName name="_xlfn.BAHTTEXT" hidden="1">#NAME?</definedName>
    <definedName name="_xlnm.Print_Area" localSheetId="0">' ปร4'!$B$1:$V$61</definedName>
    <definedName name="_xlnm.Print_Area" localSheetId="3">'BOQ'!$B$1:$V$66</definedName>
    <definedName name="_xlnm.Print_Area" localSheetId="2">'ปร 6'!$A$1:$S$50</definedName>
    <definedName name="_xlnm.Print_Area" localSheetId="1">'ปร5'!$A$1:$S$52</definedName>
  </definedNames>
  <calcPr fullCalcOnLoad="1"/>
</workbook>
</file>

<file path=xl/sharedStrings.xml><?xml version="1.0" encoding="utf-8"?>
<sst xmlns="http://schemas.openxmlformats.org/spreadsheetml/2006/main" count="201" uniqueCount="120">
  <si>
    <t>ที่</t>
  </si>
  <si>
    <t>รายการ</t>
  </si>
  <si>
    <t>หน่วย</t>
  </si>
  <si>
    <t>ค่าวัสดุ</t>
  </si>
  <si>
    <t>ค่าแรง/เครื่องจักร</t>
  </si>
  <si>
    <t>หน่วยละ</t>
  </si>
  <si>
    <t>จำนวนเงิน</t>
  </si>
  <si>
    <t>จำนวน</t>
  </si>
  <si>
    <t xml:space="preserve"> ลำดับที่</t>
  </si>
  <si>
    <t xml:space="preserve"> หมายเหตุ</t>
  </si>
  <si>
    <t>(ลงชื่อ)</t>
  </si>
  <si>
    <t>(บาท)</t>
  </si>
  <si>
    <t>รวมค่าก่อสร้าง</t>
  </si>
  <si>
    <t xml:space="preserve">(ตัวอักษร) </t>
  </si>
  <si>
    <t>ลำดับ</t>
  </si>
  <si>
    <t>ผู้ประมาณราคา</t>
  </si>
  <si>
    <t>............................................................</t>
  </si>
  <si>
    <t>เห็นชอบ</t>
  </si>
  <si>
    <t>อนุมัติ</t>
  </si>
  <si>
    <t>ตร.ม.</t>
  </si>
  <si>
    <t>คณะกรรมการกำหนดราคากลาง</t>
  </si>
  <si>
    <t>ลงชื่อ</t>
  </si>
  <si>
    <t>ประธานกรรมการ</t>
  </si>
  <si>
    <t>กรรมการ</t>
  </si>
  <si>
    <t xml:space="preserve">      (นายนรังสรรค์  อินทร์ณรงค์)</t>
  </si>
  <si>
    <t xml:space="preserve"> ภายใต้เงื่อนไข</t>
  </si>
  <si>
    <t xml:space="preserve"> - Factor  F ปรับปรุงใหม่ :  กค. 0421.5/5573  ลว. 30 มีนาคม 2555</t>
  </si>
  <si>
    <t>นายช่างโยธา</t>
  </si>
  <si>
    <t>ขอใช้งบประมาณเพียง</t>
  </si>
  <si>
    <t xml:space="preserve"> - ราคาน้ำมันเชื้อเพลิงโซล่า  ที่  อ.เมือง  30.00 - 30.99 บาท/ลิตร  </t>
  </si>
  <si>
    <t>เทศบาลตำบลนาเหรง  อำเภอนบพิตำ  จังหวัดนครศรีธรรมราช</t>
  </si>
  <si>
    <t>ท่อน</t>
  </si>
  <si>
    <t xml:space="preserve"> - บัญชีค่าแรงงาน/ดำเนินการสำหรับการถอดแบบคำนวณราคากลางงานก่อสร้าง กรมบัญชีกลาง ฉบับปรับปรุง  มีนาคม  2556</t>
  </si>
  <si>
    <t xml:space="preserve">              (นายนิยุทธ  ยกชู)</t>
  </si>
  <si>
    <t xml:space="preserve">            (นายจริน  รักสนิท)</t>
  </si>
  <si>
    <t>ปร.5 แผ่นที่ 1/1</t>
  </si>
  <si>
    <t xml:space="preserve">                 นายกเทศมนตรีตำบลนาเหรง</t>
  </si>
  <si>
    <t>สถานที่ก่อสร้าง</t>
  </si>
  <si>
    <t>ค่าก่อสร้าง</t>
  </si>
  <si>
    <t>*</t>
  </si>
  <si>
    <t>แบบแสดงรายการปริมาณงานและราคา</t>
  </si>
  <si>
    <t>แบบเลขที่</t>
  </si>
  <si>
    <t>โครงการ</t>
  </si>
  <si>
    <t>เมื่อวันที่</t>
  </si>
  <si>
    <t>คำนวณราคากลางโดย</t>
  </si>
  <si>
    <t>นายนิยุทธ ยกชู   ตำแหน่ง  นายช่างโยธา</t>
  </si>
  <si>
    <t>รวม</t>
  </si>
  <si>
    <t>แบบสรุปค่าก่อสร้าง</t>
  </si>
  <si>
    <t>.</t>
  </si>
  <si>
    <t>กลุ่มงาน/งาน</t>
  </si>
  <si>
    <t>หน่วยงานเจ้าของโครงการ/งานก่อสร้าง</t>
  </si>
  <si>
    <t>แบบ ปร. 4 ที่แนบ มีจำนวน</t>
  </si>
  <si>
    <t>หน้า</t>
  </si>
  <si>
    <t>คำนวณราคากลาง เมื่อวันที่</t>
  </si>
  <si>
    <t>ค่างานต้นทุน</t>
  </si>
  <si>
    <t>งาน/กลุ่มงาน</t>
  </si>
  <si>
    <t>ขนาดหรือเนื้อที่อาคาร จำนวน</t>
  </si>
  <si>
    <t>เฉลี่ย</t>
  </si>
  <si>
    <t>บาท/ตร.ม.</t>
  </si>
  <si>
    <t>ปร.4 แผ่นที่ 1/1</t>
  </si>
  <si>
    <t xml:space="preserve"> -</t>
  </si>
  <si>
    <t>แบบ ปร.4 และ ปร.5 ที่แนบ มีจำนวน</t>
  </si>
  <si>
    <t>หมายเหตุ</t>
  </si>
  <si>
    <t>-</t>
  </si>
  <si>
    <t>ป้ายประชาสัมพันธ์โครงการชั่วคราว</t>
  </si>
  <si>
    <t>ทาง</t>
  </si>
  <si>
    <t>ลบ.ม.</t>
  </si>
  <si>
    <t>ค่าขนย้ายเครื่องจักร</t>
  </si>
  <si>
    <t>Factor F</t>
  </si>
  <si>
    <t>งานทาง</t>
  </si>
  <si>
    <t>เงื่อนไขการใช้ตาราง</t>
  </si>
  <si>
    <t xml:space="preserve"> - เงินล่วงหน้าจ่าย 0%</t>
  </si>
  <si>
    <t xml:space="preserve"> - เงินประกันผลงานหัก 0%</t>
  </si>
  <si>
    <t xml:space="preserve"> - ดอกเบี้ยเงินกู้ 7%</t>
  </si>
  <si>
    <t xml:space="preserve"> - ภาษีมูลค่าเพิ่ม 7%</t>
  </si>
  <si>
    <t>ป้ายประชาสัมพันธ์โครงการถาวร</t>
  </si>
  <si>
    <t>ปรับเกลี่ยคันทางเดิม</t>
  </si>
  <si>
    <t>ทรายหยาบรองพื้น</t>
  </si>
  <si>
    <t>ตะแกรงลวด WIRE MESH 4 mm. @ 0.20m.</t>
  </si>
  <si>
    <t>ค่าแบบข้างติดตามยาว 2 ข้าง</t>
  </si>
  <si>
    <t>เมตร</t>
  </si>
  <si>
    <t>เหล็กเส้นกลมผิวเรียบ ขนาด ศก. 15 มม.</t>
  </si>
  <si>
    <t>กก.</t>
  </si>
  <si>
    <t>เหล็กเส้นกลมผิวเรียบ ขนาด ศก. 19 มม.</t>
  </si>
  <si>
    <t>หินคลุกไหล่ทาง(รวมค่าขนส่ง)</t>
  </si>
  <si>
    <t>แอสฟัลท์,วัสดุรอยต่อ (เหมารวม)</t>
  </si>
  <si>
    <t>งาน</t>
  </si>
  <si>
    <t>ท่อระบายน้ำ คสล. มอก. ชั้น 3 ศก.1.00 ม.</t>
  </si>
  <si>
    <t>ป้ายประชาสัมพันธ์โครงการแบบถาวร</t>
  </si>
  <si>
    <t>ป้ายประชาสัมพันธ์โครงการแบบชั่วคราว</t>
  </si>
  <si>
    <t>ยอดยกไป ปร.5</t>
  </si>
  <si>
    <t>ป้าย</t>
  </si>
  <si>
    <t>ปร.6 แผ่นที่ 1/1</t>
  </si>
  <si>
    <t>แผ่นที่ 1/1</t>
  </si>
  <si>
    <t>บัญชีแสดงรายการปริมาณงานและราคา</t>
  </si>
  <si>
    <t>วันที่เสนอราคา</t>
  </si>
  <si>
    <t>ผู้เสนอราคา</t>
  </si>
  <si>
    <t>...................................................................................................................................................................................</t>
  </si>
  <si>
    <t>รวมค่าวัสดุและค่าแรง/เครื่องจักร</t>
  </si>
  <si>
    <t>ค่าดำเนินการ</t>
  </si>
  <si>
    <t>กำไร</t>
  </si>
  <si>
    <t>ภาษี</t>
  </si>
  <si>
    <t>รวมเป็นเงินทั้งสิ้น (.........................................................................................................................................................................)</t>
  </si>
  <si>
    <t>(รวมค่าขนส่ง)</t>
  </si>
  <si>
    <t>................เดือน........................................................พ.ศ................................</t>
  </si>
  <si>
    <t>ตำแหน่ง</t>
  </si>
  <si>
    <t>............................................................................................</t>
  </si>
  <si>
    <t>ประทับตรา (ถ้ามี)</t>
  </si>
  <si>
    <t>(........................................................)</t>
  </si>
  <si>
    <t>คอนกรีตผสมเสร็จรูปลูกบาศก์240กก./ตร.ซม.</t>
  </si>
  <si>
    <t xml:space="preserve">  กุมภาพันธ์ 2557</t>
  </si>
  <si>
    <t xml:space="preserve"> - ราคาวัสดุก่อสร้าง  สนง.ปลัดกระทรวงพาณิชย์ จังหวัดนครศรีฯ เดือน มกราคม  2557</t>
  </si>
  <si>
    <t xml:space="preserve">  (นายยุทธพงษ์  โกษาพงค์)</t>
  </si>
  <si>
    <t xml:space="preserve">   (นายนิยุทธ  ยกชู)</t>
  </si>
  <si>
    <t xml:space="preserve">       (นายวรวิทย์  สมจิตร์)</t>
  </si>
  <si>
    <t xml:space="preserve">                               ปลัดเทศบาล</t>
  </si>
  <si>
    <t xml:space="preserve">ซ่อมแซมถนนสายบ้านนายวิรัตน์ - บ้านนายสถิตย์ </t>
  </si>
  <si>
    <t>ถนนสายบ้านนายวิรัตน์ - บ้านนายสถิตย์ หมู่ที่ 7 ตำบลนาเหรง อำเภอนบพิตำ จังหวัดนครศรีธรรมราช</t>
  </si>
  <si>
    <t xml:space="preserve">  / 2557</t>
  </si>
  <si>
    <t>หินพร้อมเกลี่ย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</si>
</sst>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_-;\-* #,##0.000_-;_-* &quot;-&quot;??_-;_-@_-"/>
    <numFmt numFmtId="201" formatCode="0\+000.000"/>
    <numFmt numFmtId="202" formatCode="ว\ ดดดด\ ปปปป"/>
    <numFmt numFmtId="203" formatCode="_-* #,##0.0_-;\-* #,##0.0_-;_-* &quot;-&quot;??_-;_-@_-"/>
    <numFmt numFmtId="204" formatCode="d\ ดดดด\ bbbb"/>
    <numFmt numFmtId="205" formatCode="0.000"/>
    <numFmt numFmtId="206" formatCode="#,##0.0"/>
    <numFmt numFmtId="207" formatCode="#,##0.000"/>
    <numFmt numFmtId="208" formatCode="#,##0.0000"/>
    <numFmt numFmtId="209" formatCode="#,##0.00000"/>
    <numFmt numFmtId="210" formatCode="_-* #,##0.0000_-;\-* #,##0.0000_-;_-* &quot;-&quot;??_-;_-@_-"/>
    <numFmt numFmtId="211" formatCode="0.0%"/>
    <numFmt numFmtId="212" formatCode="0.0"/>
    <numFmt numFmtId="213" formatCode="_(* #,##0.00000_);_(* \(#,##0.00000\);_(* &quot;-&quot;?????_);_(@_)"/>
    <numFmt numFmtId="214" formatCode="_(* #,##0.0000_);_(* \(#,##0.0000\);_(* &quot;-&quot;????_);_(@_)"/>
    <numFmt numFmtId="215" formatCode="[$-41E]d\ mmmm\ yyyy"/>
    <numFmt numFmtId="216" formatCode="[$-107041E]d\ mmmm\ yyyy;@"/>
    <numFmt numFmtId="217" formatCode="0.0000"/>
    <numFmt numFmtId="218" formatCode="_-* #,##0.0000_-;\-* #,##0.0000_-;_-* &quot;-&quot;????_-;_-@_-"/>
    <numFmt numFmtId="219" formatCode="0.00;[Red]0.00"/>
    <numFmt numFmtId="220" formatCode="#,##0.00_ ;\-#,##0.00\ 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57">
    <font>
      <sz val="14"/>
      <name val="Cordia New"/>
      <family val="0"/>
    </font>
    <font>
      <sz val="13"/>
      <name val="Cordia New"/>
      <family val="2"/>
    </font>
    <font>
      <sz val="16"/>
      <name val="Cordia New"/>
      <family val="2"/>
    </font>
    <font>
      <sz val="14"/>
      <color indexed="12"/>
      <name val="Cordia New"/>
      <family val="2"/>
    </font>
    <font>
      <b/>
      <sz val="13"/>
      <color indexed="8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b/>
      <sz val="18"/>
      <color indexed="8"/>
      <name val="Cordia New"/>
      <family val="2"/>
    </font>
    <font>
      <sz val="13"/>
      <color indexed="10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8"/>
      <color indexed="12"/>
      <name val="Cordia New"/>
      <family val="2"/>
    </font>
    <font>
      <sz val="13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6"/>
      <name val="Cordia New"/>
      <family val="2"/>
    </font>
    <font>
      <sz val="13.5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3" fontId="6" fillId="0" borderId="0" xfId="38" applyNumberFormat="1" applyFont="1" applyBorder="1" applyAlignment="1">
      <alignment horizontal="center"/>
    </xf>
    <xf numFmtId="43" fontId="7" fillId="0" borderId="0" xfId="38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43" fontId="4" fillId="33" borderId="20" xfId="38" applyFont="1" applyFill="1" applyBorder="1" applyAlignment="1" applyProtection="1">
      <alignment horizontal="center"/>
      <protection/>
    </xf>
    <xf numFmtId="43" fontId="4" fillId="0" borderId="20" xfId="38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3" fontId="1" fillId="0" borderId="22" xfId="38" applyFont="1" applyBorder="1" applyAlignment="1">
      <alignment horizontal="left"/>
    </xf>
    <xf numFmtId="43" fontId="13" fillId="0" borderId="22" xfId="38" applyFont="1" applyBorder="1" applyAlignment="1">
      <alignment horizontal="right"/>
    </xf>
    <xf numFmtId="43" fontId="12" fillId="0" borderId="22" xfId="38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43" fontId="1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3" fillId="0" borderId="20" xfId="38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3" fontId="13" fillId="0" borderId="20" xfId="38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0" xfId="0" applyFont="1" applyAlignment="1">
      <alignment/>
    </xf>
    <xf numFmtId="49" fontId="1" fillId="0" borderId="0" xfId="38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38" applyNumberFormat="1" applyFont="1" applyBorder="1" applyAlignment="1">
      <alignment/>
    </xf>
    <xf numFmtId="43" fontId="0" fillId="0" borderId="0" xfId="38" applyFont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20" fontId="4" fillId="0" borderId="20" xfId="38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/>
      <protection/>
    </xf>
    <xf numFmtId="43" fontId="5" fillId="33" borderId="0" xfId="38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43" fontId="18" fillId="33" borderId="0" xfId="38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43" fontId="5" fillId="33" borderId="0" xfId="38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17" fillId="33" borderId="0" xfId="38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16" fontId="0" fillId="0" borderId="26" xfId="0" applyNumberFormat="1" applyFont="1" applyBorder="1" applyAlignment="1">
      <alignment/>
    </xf>
    <xf numFmtId="43" fontId="0" fillId="0" borderId="0" xfId="38" applyFont="1" applyAlignment="1">
      <alignment/>
    </xf>
    <xf numFmtId="0" fontId="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5" fillId="33" borderId="0" xfId="38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5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04" fontId="0" fillId="0" borderId="26" xfId="0" applyNumberFormat="1" applyFont="1" applyBorder="1" applyAlignment="1">
      <alignment vertical="center"/>
    </xf>
    <xf numFmtId="208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 vertical="center"/>
    </xf>
    <xf numFmtId="43" fontId="19" fillId="0" borderId="27" xfId="0" applyNumberFormat="1" applyFont="1" applyBorder="1" applyAlignment="1">
      <alignment horizontal="center"/>
    </xf>
    <xf numFmtId="43" fontId="19" fillId="0" borderId="28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43" fontId="1" fillId="0" borderId="24" xfId="38" applyFont="1" applyBorder="1" applyAlignment="1">
      <alignment horizontal="left"/>
    </xf>
    <xf numFmtId="43" fontId="12" fillId="0" borderId="24" xfId="38" applyFont="1" applyBorder="1" applyAlignment="1">
      <alignment horizontal="right"/>
    </xf>
    <xf numFmtId="43" fontId="13" fillId="0" borderId="24" xfId="38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9" fontId="0" fillId="0" borderId="26" xfId="38" applyNumberFormat="1" applyFont="1" applyBorder="1" applyAlignment="1">
      <alignment horizontal="left"/>
    </xf>
    <xf numFmtId="216" fontId="0" fillId="0" borderId="26" xfId="0" applyNumberFormat="1" applyFont="1" applyBorder="1" applyAlignment="1">
      <alignment horizontal="left"/>
    </xf>
    <xf numFmtId="43" fontId="0" fillId="0" borderId="0" xfId="38" applyFont="1" applyAlignment="1">
      <alignment horizontal="left"/>
    </xf>
    <xf numFmtId="0" fontId="0" fillId="0" borderId="26" xfId="0" applyFont="1" applyBorder="1" applyAlignment="1">
      <alignment horizontal="left"/>
    </xf>
    <xf numFmtId="21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38" applyNumberFormat="1" applyFont="1" applyBorder="1" applyAlignment="1">
      <alignment horizontal="left"/>
    </xf>
    <xf numFmtId="43" fontId="0" fillId="0" borderId="26" xfId="38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2" fillId="0" borderId="0" xfId="0" applyNumberFormat="1" applyFont="1" applyFill="1" applyBorder="1" applyAlignment="1">
      <alignment horizontal="center"/>
    </xf>
    <xf numFmtId="43" fontId="4" fillId="33" borderId="11" xfId="38" applyFont="1" applyFill="1" applyBorder="1" applyAlignment="1" applyProtection="1">
      <alignment horizontal="center" vertical="center"/>
      <protection/>
    </xf>
    <xf numFmtId="43" fontId="4" fillId="33" borderId="19" xfId="38" applyFont="1" applyFill="1" applyBorder="1" applyAlignment="1" applyProtection="1">
      <alignment horizontal="center" vertical="center"/>
      <protection/>
    </xf>
    <xf numFmtId="43" fontId="4" fillId="33" borderId="17" xfId="38" applyFont="1" applyFill="1" applyBorder="1" applyAlignment="1" applyProtection="1">
      <alignment horizontal="center" vertical="center"/>
      <protection/>
    </xf>
    <xf numFmtId="43" fontId="4" fillId="33" borderId="18" xfId="38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0" fillId="0" borderId="26" xfId="38" applyNumberFormat="1" applyFont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6" fillId="0" borderId="14" xfId="38" applyFont="1" applyBorder="1" applyAlignment="1">
      <alignment horizontal="center"/>
    </xf>
    <xf numFmtId="0" fontId="4" fillId="33" borderId="0" xfId="0" applyNumberFormat="1" applyFont="1" applyFill="1" applyBorder="1" applyAlignment="1" applyProtection="1" quotePrefix="1">
      <alignment horizontal="center"/>
      <protection/>
    </xf>
    <xf numFmtId="199" fontId="3" fillId="0" borderId="33" xfId="38" applyNumberFormat="1" applyFont="1" applyBorder="1" applyAlignment="1">
      <alignment horizontal="center"/>
    </xf>
    <xf numFmtId="0" fontId="6" fillId="0" borderId="10" xfId="38" applyNumberFormat="1" applyFont="1" applyBorder="1" applyAlignment="1">
      <alignment horizontal="center"/>
    </xf>
    <xf numFmtId="0" fontId="6" fillId="0" borderId="18" xfId="38" applyNumberFormat="1" applyFont="1" applyBorder="1" applyAlignment="1">
      <alignment horizontal="center"/>
    </xf>
    <xf numFmtId="43" fontId="6" fillId="0" borderId="34" xfId="38" applyNumberFormat="1" applyFont="1" applyBorder="1" applyAlignment="1">
      <alignment horizontal="center"/>
    </xf>
    <xf numFmtId="43" fontId="6" fillId="0" borderId="35" xfId="38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3" fontId="6" fillId="0" borderId="16" xfId="0" applyNumberFormat="1" applyFont="1" applyBorder="1" applyAlignment="1">
      <alignment horizontal="center"/>
    </xf>
    <xf numFmtId="43" fontId="6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4" fontId="0" fillId="0" borderId="26" xfId="0" applyNumberFormat="1" applyFont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43" fontId="6" fillId="0" borderId="12" xfId="38" applyNumberFormat="1" applyFont="1" applyBorder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3" fontId="6" fillId="0" borderId="0" xfId="38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3" fontId="6" fillId="0" borderId="13" xfId="38" applyNumberFormat="1" applyFont="1" applyBorder="1" applyAlignment="1">
      <alignment horizontal="center"/>
    </xf>
    <xf numFmtId="2" fontId="0" fillId="0" borderId="0" xfId="0" applyNumberFormat="1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"/>
  <sheetViews>
    <sheetView zoomScalePageLayoutView="0" workbookViewId="0" topLeftCell="A13">
      <selection activeCell="B20" sqref="B20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  <col min="20" max="20" width="9.8515625" style="0" bestFit="1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59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4" t="s">
        <v>40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4" t="s">
        <v>49</v>
      </c>
      <c r="C3" s="105"/>
      <c r="D3" s="105"/>
      <c r="E3" s="82"/>
      <c r="F3" s="82" t="s">
        <v>65</v>
      </c>
      <c r="G3" s="82"/>
      <c r="H3" s="82"/>
      <c r="I3" s="105"/>
      <c r="J3" s="106"/>
      <c r="K3" s="105"/>
      <c r="L3" s="107"/>
      <c r="M3" s="107"/>
      <c r="N3" s="88"/>
      <c r="O3" s="108"/>
      <c r="P3" s="126"/>
      <c r="Q3" s="39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09" t="s">
        <v>42</v>
      </c>
      <c r="C4" s="109"/>
      <c r="D4" s="82"/>
      <c r="E4" s="82"/>
      <c r="F4" s="82" t="s">
        <v>116</v>
      </c>
      <c r="G4" s="82"/>
      <c r="H4" s="82"/>
      <c r="I4" s="110"/>
      <c r="J4" s="111"/>
      <c r="K4" s="112"/>
      <c r="L4" s="113"/>
      <c r="M4" s="114"/>
      <c r="N4" s="114"/>
      <c r="O4" s="114"/>
      <c r="P4" s="127"/>
      <c r="Q4" s="40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37</v>
      </c>
      <c r="C5" s="110"/>
      <c r="D5" s="116"/>
      <c r="E5" s="82"/>
      <c r="F5" s="117" t="s">
        <v>117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82"/>
      <c r="B6" s="182" t="s">
        <v>50</v>
      </c>
      <c r="C6" s="182"/>
      <c r="D6" s="182"/>
      <c r="E6" s="182"/>
      <c r="F6" s="182"/>
      <c r="G6" s="182"/>
      <c r="H6" s="182"/>
      <c r="I6" s="182"/>
      <c r="J6" s="105" t="s">
        <v>30</v>
      </c>
      <c r="K6" s="119"/>
      <c r="L6" s="119"/>
      <c r="M6" s="119"/>
      <c r="N6" s="119"/>
      <c r="O6" s="118" t="s">
        <v>41</v>
      </c>
      <c r="P6" s="127" t="s">
        <v>118</v>
      </c>
      <c r="Q6" s="4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 t="s">
        <v>44</v>
      </c>
      <c r="C7" s="82"/>
      <c r="D7" s="82"/>
      <c r="E7" s="82"/>
      <c r="F7" s="82"/>
      <c r="G7" s="121" t="s">
        <v>45</v>
      </c>
      <c r="H7" s="121"/>
      <c r="I7" s="121"/>
      <c r="J7" s="122"/>
      <c r="K7" s="123"/>
      <c r="L7" s="124"/>
      <c r="M7" s="125" t="s">
        <v>43</v>
      </c>
      <c r="N7" s="181" t="s">
        <v>110</v>
      </c>
      <c r="O7" s="181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5" t="s">
        <v>1</v>
      </c>
      <c r="D8" s="186"/>
      <c r="E8" s="186"/>
      <c r="F8" s="186"/>
      <c r="G8" s="186"/>
      <c r="H8" s="186"/>
      <c r="I8" s="187"/>
      <c r="J8" s="175" t="s">
        <v>7</v>
      </c>
      <c r="K8" s="191" t="s">
        <v>2</v>
      </c>
      <c r="L8" s="179" t="s">
        <v>3</v>
      </c>
      <c r="M8" s="180"/>
      <c r="N8" s="177" t="s">
        <v>4</v>
      </c>
      <c r="O8" s="178"/>
      <c r="P8" s="175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8"/>
      <c r="D9" s="189"/>
      <c r="E9" s="189"/>
      <c r="F9" s="189"/>
      <c r="G9" s="189"/>
      <c r="H9" s="189"/>
      <c r="I9" s="190"/>
      <c r="J9" s="176"/>
      <c r="K9" s="192"/>
      <c r="L9" s="62" t="s">
        <v>5</v>
      </c>
      <c r="M9" s="62" t="s">
        <v>6</v>
      </c>
      <c r="N9" s="63" t="s">
        <v>5</v>
      </c>
      <c r="O9" s="63" t="s">
        <v>6</v>
      </c>
      <c r="P9" s="176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119</v>
      </c>
      <c r="D10" s="69"/>
      <c r="E10" s="69"/>
      <c r="F10" s="69"/>
      <c r="G10" s="69"/>
      <c r="H10" s="69"/>
      <c r="I10" s="70"/>
      <c r="J10" s="65">
        <v>32</v>
      </c>
      <c r="K10" s="80" t="s">
        <v>19</v>
      </c>
      <c r="L10" s="67">
        <v>229</v>
      </c>
      <c r="M10" s="66">
        <f>J10*L10</f>
        <v>7328</v>
      </c>
      <c r="N10" s="67">
        <v>10</v>
      </c>
      <c r="O10" s="66">
        <f>J10*N10</f>
        <v>320</v>
      </c>
      <c r="P10" s="66">
        <f>M10+O10</f>
        <v>7648</v>
      </c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171"/>
      <c r="B11" s="80"/>
      <c r="C11" s="149"/>
      <c r="D11" s="69"/>
      <c r="E11" s="69"/>
      <c r="F11" s="69"/>
      <c r="G11" s="69"/>
      <c r="H11" s="69"/>
      <c r="I11" s="70"/>
      <c r="J11" s="65"/>
      <c r="K11" s="68"/>
      <c r="L11" s="67"/>
      <c r="M11" s="66"/>
      <c r="N11" s="67"/>
      <c r="O11" s="66"/>
      <c r="P11" s="66"/>
      <c r="Q11" s="40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171"/>
      <c r="B12" s="80"/>
      <c r="C12" s="149"/>
      <c r="D12" s="69"/>
      <c r="E12" s="69"/>
      <c r="F12" s="69"/>
      <c r="G12" s="69"/>
      <c r="H12" s="69"/>
      <c r="I12" s="70"/>
      <c r="J12" s="65"/>
      <c r="K12" s="68"/>
      <c r="L12" s="67"/>
      <c r="M12" s="66"/>
      <c r="N12" s="67"/>
      <c r="O12" s="66"/>
      <c r="P12" s="66"/>
      <c r="Q12" s="40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171"/>
      <c r="B13" s="80"/>
      <c r="C13" s="150"/>
      <c r="D13" s="151"/>
      <c r="E13" s="151"/>
      <c r="F13" s="151"/>
      <c r="G13" s="151"/>
      <c r="H13" s="151"/>
      <c r="I13" s="152"/>
      <c r="J13" s="153"/>
      <c r="K13" s="80"/>
      <c r="L13" s="154"/>
      <c r="M13" s="155"/>
      <c r="N13" s="154"/>
      <c r="O13" s="155"/>
      <c r="P13" s="155"/>
      <c r="Q13" s="40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171"/>
      <c r="B14" s="80"/>
      <c r="C14" s="150"/>
      <c r="D14" s="151"/>
      <c r="E14" s="151"/>
      <c r="F14" s="151"/>
      <c r="G14" s="151"/>
      <c r="H14" s="151"/>
      <c r="I14" s="152"/>
      <c r="J14" s="153"/>
      <c r="K14" s="80"/>
      <c r="L14" s="154"/>
      <c r="M14" s="155"/>
      <c r="N14" s="154"/>
      <c r="O14" s="155"/>
      <c r="P14" s="155"/>
      <c r="Q14" s="40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171"/>
      <c r="B15" s="80"/>
      <c r="C15" s="150"/>
      <c r="D15" s="151"/>
      <c r="E15" s="151"/>
      <c r="F15" s="151"/>
      <c r="G15" s="151"/>
      <c r="H15" s="151"/>
      <c r="I15" s="152"/>
      <c r="J15" s="153"/>
      <c r="K15" s="80"/>
      <c r="L15" s="154"/>
      <c r="M15" s="155"/>
      <c r="N15" s="154"/>
      <c r="O15" s="155"/>
      <c r="P15" s="155"/>
      <c r="Q15" s="40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72"/>
      <c r="C16" s="183" t="s">
        <v>90</v>
      </c>
      <c r="D16" s="183"/>
      <c r="E16" s="183"/>
      <c r="F16" s="183"/>
      <c r="G16" s="183"/>
      <c r="H16" s="183"/>
      <c r="I16" s="73"/>
      <c r="J16" s="74"/>
      <c r="K16" s="75"/>
      <c r="L16" s="76"/>
      <c r="M16" s="77">
        <f>SUM(M10:M15)</f>
        <v>7328</v>
      </c>
      <c r="N16" s="76"/>
      <c r="O16" s="77">
        <f>SUM(O10:O15)</f>
        <v>320</v>
      </c>
      <c r="P16" s="98">
        <f>SUM(P10:P15)</f>
        <v>7648</v>
      </c>
      <c r="Q16" s="174"/>
      <c r="R16" s="174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78"/>
      <c r="C17" s="51"/>
      <c r="D17" s="51"/>
      <c r="E17" s="51"/>
      <c r="F17" s="51"/>
      <c r="G17" s="51"/>
      <c r="H17" s="51"/>
      <c r="I17" s="51"/>
      <c r="J17" s="52"/>
      <c r="K17" s="51"/>
      <c r="L17" s="52"/>
      <c r="M17" s="52"/>
      <c r="N17" s="52"/>
      <c r="O17" s="52"/>
      <c r="P17" s="52" t="s">
        <v>48</v>
      </c>
      <c r="Q17" s="40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78" t="s">
        <v>25</v>
      </c>
      <c r="C18" s="51"/>
      <c r="D18" s="51"/>
      <c r="E18" s="51"/>
      <c r="F18" s="51"/>
      <c r="G18" s="51"/>
      <c r="H18" s="51"/>
      <c r="I18" s="51"/>
      <c r="J18" s="52"/>
      <c r="K18" s="51"/>
      <c r="L18" s="52"/>
      <c r="M18" s="52"/>
      <c r="N18" s="52"/>
      <c r="O18" s="52"/>
      <c r="P18" s="52"/>
      <c r="Q18" s="40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79" t="s">
        <v>26</v>
      </c>
      <c r="C19" s="79"/>
      <c r="D19" s="79"/>
      <c r="E19" s="79"/>
      <c r="F19" s="79"/>
      <c r="G19" s="79"/>
      <c r="H19" s="79"/>
      <c r="I19" s="79"/>
      <c r="J19" s="83"/>
      <c r="K19" s="51"/>
      <c r="L19" s="52"/>
      <c r="M19" s="52"/>
      <c r="N19" s="52"/>
      <c r="O19" s="52"/>
      <c r="P19" s="52"/>
      <c r="Q19" s="40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51" t="s">
        <v>111</v>
      </c>
      <c r="C20" s="51"/>
      <c r="D20" s="51"/>
      <c r="E20" s="51"/>
      <c r="F20" s="51"/>
      <c r="G20" s="51"/>
      <c r="H20" s="51"/>
      <c r="I20" s="51"/>
      <c r="J20" s="84"/>
      <c r="K20" s="51"/>
      <c r="L20" s="52"/>
      <c r="M20" s="52"/>
      <c r="N20" s="52"/>
      <c r="O20" s="52"/>
      <c r="P20" s="52"/>
      <c r="Q20" s="40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51" t="s">
        <v>29</v>
      </c>
      <c r="C21" s="51"/>
      <c r="D21" s="51"/>
      <c r="E21" s="51"/>
      <c r="F21" s="51"/>
      <c r="G21" s="51"/>
      <c r="H21" s="51"/>
      <c r="I21" s="51"/>
      <c r="J21" s="84"/>
      <c r="K21" s="51"/>
      <c r="L21" s="52"/>
      <c r="M21" s="52"/>
      <c r="N21" s="52"/>
      <c r="O21" s="52"/>
      <c r="P21" s="52"/>
      <c r="Q21" s="40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4" t="s">
        <v>32</v>
      </c>
      <c r="C22" s="4"/>
      <c r="D22" s="4"/>
      <c r="E22" s="4"/>
      <c r="F22" s="4"/>
      <c r="G22" s="4"/>
      <c r="H22" s="4"/>
      <c r="I22" s="4"/>
      <c r="J22" s="85"/>
      <c r="K22" s="86"/>
      <c r="L22" s="5"/>
      <c r="M22" s="53"/>
      <c r="N22" s="53"/>
      <c r="O22" s="53"/>
      <c r="P22" s="52"/>
      <c r="Q22" s="40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19.5">
      <c r="A23" s="4"/>
      <c r="B23" s="4"/>
      <c r="C23" s="4"/>
      <c r="D23" s="4"/>
      <c r="E23" s="4"/>
      <c r="F23" s="4"/>
      <c r="G23" s="4"/>
      <c r="H23" s="4"/>
      <c r="I23" s="4"/>
      <c r="J23" s="85"/>
      <c r="K23" s="86"/>
      <c r="L23" s="5"/>
      <c r="M23" s="53"/>
      <c r="N23" s="53"/>
      <c r="O23" s="53"/>
      <c r="P23" s="52"/>
      <c r="Q23" s="4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19.5">
      <c r="A24" s="4"/>
      <c r="B24" s="4"/>
      <c r="C24" s="4"/>
      <c r="D24" s="4"/>
      <c r="E24" s="4"/>
      <c r="F24" s="4"/>
      <c r="G24" s="4"/>
      <c r="H24" s="4"/>
      <c r="I24" s="4"/>
      <c r="J24" s="85"/>
      <c r="K24" s="86"/>
      <c r="L24" s="5"/>
      <c r="M24" s="53"/>
      <c r="N24" s="53"/>
      <c r="O24" s="53"/>
      <c r="P24" s="5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>
      <c r="A25" s="4"/>
      <c r="B25" s="79"/>
      <c r="C25" s="87" t="s">
        <v>15</v>
      </c>
      <c r="D25" s="79"/>
      <c r="E25" s="79"/>
      <c r="F25" s="79"/>
      <c r="G25" s="79"/>
      <c r="H25" s="79"/>
      <c r="I25" s="32" t="s">
        <v>10</v>
      </c>
      <c r="J25" s="44" t="s">
        <v>16</v>
      </c>
      <c r="K25" s="7"/>
      <c r="L25" s="11"/>
      <c r="M25" s="82" t="s">
        <v>27</v>
      </c>
      <c r="N25" s="45"/>
      <c r="O25" s="52"/>
      <c r="P25" s="52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2:28" s="57" customFormat="1" ht="21.75">
      <c r="B26" s="51"/>
      <c r="C26" s="51"/>
      <c r="D26" s="51"/>
      <c r="E26" s="51"/>
      <c r="F26" s="51"/>
      <c r="G26" s="51"/>
      <c r="H26" s="51"/>
      <c r="I26"/>
      <c r="J26" s="15" t="s">
        <v>33</v>
      </c>
      <c r="K26" s="15"/>
      <c r="L26"/>
      <c r="M26" s="7"/>
      <c r="N26" s="45"/>
      <c r="O26" s="52"/>
      <c r="P26" s="52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2:28" s="57" customFormat="1" ht="21.75">
      <c r="B27" s="51"/>
      <c r="C27" s="51"/>
      <c r="D27" s="51"/>
      <c r="E27" s="51"/>
      <c r="F27" s="51"/>
      <c r="G27" s="51"/>
      <c r="H27" s="51"/>
      <c r="I27"/>
      <c r="J27" s="15"/>
      <c r="K27" s="15"/>
      <c r="L27"/>
      <c r="M27" s="7"/>
      <c r="N27" s="45"/>
      <c r="O27" s="52"/>
      <c r="P27" s="52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2:28" s="57" customFormat="1" ht="21.75">
      <c r="B28" s="4"/>
      <c r="C28" s="4"/>
      <c r="D28" s="4"/>
      <c r="E28" s="4"/>
      <c r="F28" s="4"/>
      <c r="G28" s="4"/>
      <c r="H28" s="4"/>
      <c r="I28" s="54"/>
      <c r="J28" s="90"/>
      <c r="K28" s="90"/>
      <c r="L28" s="90"/>
      <c r="M28" s="54"/>
      <c r="N28" s="45"/>
      <c r="O28" s="53"/>
      <c r="P28" s="52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8" s="57" customFormat="1" ht="21.75">
      <c r="B29" s="4"/>
      <c r="C29" s="4"/>
      <c r="D29" s="4"/>
      <c r="E29" s="4"/>
      <c r="F29" s="4"/>
      <c r="G29" s="4"/>
      <c r="H29" s="4"/>
      <c r="I29" s="54"/>
      <c r="J29" s="90"/>
      <c r="K29" s="90"/>
      <c r="L29" s="90"/>
      <c r="M29" s="54"/>
      <c r="N29" s="45"/>
      <c r="O29" s="53"/>
      <c r="P29" s="33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2:28" s="57" customFormat="1" ht="21.75">
      <c r="B30" s="4"/>
      <c r="C30" s="4"/>
      <c r="D30" s="4"/>
      <c r="E30" s="4"/>
      <c r="F30" s="4"/>
      <c r="G30" s="4"/>
      <c r="H30" s="4"/>
      <c r="I30" s="54"/>
      <c r="J30" s="90"/>
      <c r="K30" s="90"/>
      <c r="L30" s="90"/>
      <c r="M30" s="54"/>
      <c r="N30" s="45"/>
      <c r="O30" s="53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4"/>
      <c r="C31" s="4"/>
      <c r="D31" s="4"/>
      <c r="E31" s="4"/>
      <c r="F31" s="4"/>
      <c r="G31" s="4"/>
      <c r="H31" s="4"/>
      <c r="I31" s="54"/>
      <c r="J31" s="90"/>
      <c r="K31" s="90"/>
      <c r="L31" s="90"/>
      <c r="M31" s="54"/>
      <c r="N31" s="45"/>
      <c r="O31" s="53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13"/>
      <c r="C32"/>
      <c r="D32" s="13"/>
      <c r="E32" s="13"/>
      <c r="F32" s="13"/>
      <c r="G32" s="13"/>
      <c r="H32" s="13"/>
      <c r="I32" s="32"/>
      <c r="J32" s="44"/>
      <c r="K32" s="7"/>
      <c r="L32" s="11"/>
      <c r="M32" s="88"/>
      <c r="N32" s="45"/>
      <c r="O32" s="45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13"/>
      <c r="C33" s="13"/>
      <c r="D33" s="13"/>
      <c r="E33" s="13"/>
      <c r="F33" s="13"/>
      <c r="G33" s="13"/>
      <c r="H33" s="13"/>
      <c r="I33"/>
      <c r="J33" s="15"/>
      <c r="K33" s="15"/>
      <c r="L33"/>
      <c r="M33" s="11"/>
      <c r="N33" s="45"/>
      <c r="O33" s="45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13"/>
      <c r="C34" s="13"/>
      <c r="D34" s="13"/>
      <c r="E34" s="13"/>
      <c r="F34" s="13"/>
      <c r="G34" s="13"/>
      <c r="H34" s="13"/>
      <c r="I34" s="54"/>
      <c r="J34" s="90"/>
      <c r="K34" s="90"/>
      <c r="L34" s="90"/>
      <c r="M34" s="91"/>
      <c r="N34" s="45"/>
      <c r="O34" s="45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13"/>
      <c r="C35" s="13"/>
      <c r="D35" s="13"/>
      <c r="E35" s="13"/>
      <c r="F35" s="13"/>
      <c r="G35" s="13"/>
      <c r="H35" s="13"/>
      <c r="I35" s="54"/>
      <c r="J35" s="90"/>
      <c r="K35" s="90"/>
      <c r="L35" s="90"/>
      <c r="M35" s="91"/>
      <c r="N35" s="45"/>
      <c r="O35" s="45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13"/>
      <c r="C36"/>
      <c r="D36" s="13"/>
      <c r="E36" s="13"/>
      <c r="F36" s="13"/>
      <c r="G36" s="13"/>
      <c r="H36" s="13"/>
      <c r="I36" s="32"/>
      <c r="J36" s="44"/>
      <c r="K36" s="7"/>
      <c r="L36" s="11"/>
      <c r="M36" s="88"/>
      <c r="N36" s="45"/>
      <c r="O36" s="45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ht="21.75">
      <c r="B37" s="13"/>
      <c r="C37" s="13"/>
      <c r="D37" s="13"/>
      <c r="E37" s="13"/>
      <c r="F37" s="13"/>
      <c r="G37" s="13"/>
      <c r="H37" s="13"/>
      <c r="J37" s="15"/>
      <c r="K37" s="15"/>
      <c r="L37"/>
      <c r="M37" s="7"/>
      <c r="N37" s="45"/>
      <c r="O37" s="45"/>
      <c r="P37" s="45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2:28" ht="21.75">
      <c r="B38" s="13"/>
      <c r="C38" s="13"/>
      <c r="D38" s="13"/>
      <c r="E38" s="13"/>
      <c r="F38" s="13"/>
      <c r="G38" s="13"/>
      <c r="H38" s="13"/>
      <c r="I38" s="90"/>
      <c r="J38" s="90"/>
      <c r="K38" s="90"/>
      <c r="L38" s="90"/>
      <c r="M38" s="90"/>
      <c r="N38" s="45"/>
      <c r="O38" s="45"/>
      <c r="P38" s="45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2:28" ht="21.75">
      <c r="B39" s="13"/>
      <c r="C39" s="13"/>
      <c r="D39" s="13"/>
      <c r="E39" s="13"/>
      <c r="F39" s="13"/>
      <c r="G39" s="13"/>
      <c r="H39" s="13"/>
      <c r="I39" s="90"/>
      <c r="J39" s="90"/>
      <c r="K39" s="90"/>
      <c r="L39" s="90"/>
      <c r="M39" s="90"/>
      <c r="N39" s="45"/>
      <c r="O39" s="45"/>
      <c r="P39" s="45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2:28" ht="21.75">
      <c r="B40" s="13"/>
      <c r="D40" s="13"/>
      <c r="E40" s="13"/>
      <c r="F40" s="13"/>
      <c r="G40" s="13"/>
      <c r="H40" s="13"/>
      <c r="I40" s="32"/>
      <c r="J40" s="44"/>
      <c r="K40" s="7"/>
      <c r="L40" s="11"/>
      <c r="M40" s="88"/>
      <c r="N40" s="45"/>
      <c r="O40" s="45"/>
      <c r="P40" s="45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2:28" ht="21.75">
      <c r="B41" s="13"/>
      <c r="C41" s="13"/>
      <c r="D41" s="13"/>
      <c r="E41" s="13"/>
      <c r="F41" s="13"/>
      <c r="G41" s="13"/>
      <c r="H41" s="13"/>
      <c r="J41" s="15"/>
      <c r="K41" s="15"/>
      <c r="L41"/>
      <c r="M41" s="7"/>
      <c r="N41" s="45"/>
      <c r="O41" s="45"/>
      <c r="P41" s="45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ht="21.75">
      <c r="B42" s="13"/>
      <c r="C42" s="13"/>
      <c r="D42" s="13"/>
      <c r="E42" s="13"/>
      <c r="F42" s="13"/>
      <c r="G42" s="13"/>
      <c r="H42" s="13"/>
      <c r="I42" s="172"/>
      <c r="J42" s="173"/>
      <c r="K42" s="173"/>
      <c r="L42" s="173"/>
      <c r="M42" s="173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13"/>
      <c r="J43" s="47"/>
      <c r="K43" s="13"/>
      <c r="L43" s="45"/>
      <c r="M43" s="45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C45" s="13"/>
      <c r="D45" s="13"/>
      <c r="E45" s="13"/>
      <c r="F45" s="13"/>
      <c r="G45" s="13"/>
      <c r="H45" s="13"/>
      <c r="I45" s="90"/>
      <c r="J45" s="90"/>
      <c r="K45" s="90"/>
      <c r="L45" s="90"/>
      <c r="M45" s="90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D46" s="13"/>
      <c r="E46" s="13"/>
      <c r="F46" s="13"/>
      <c r="G46" s="13"/>
      <c r="H46" s="13"/>
      <c r="I46" s="32"/>
      <c r="J46" s="44"/>
      <c r="K46" s="7"/>
      <c r="L46" s="11"/>
      <c r="M46" s="88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J47" s="15"/>
      <c r="K47" s="15"/>
      <c r="L47"/>
      <c r="M47" s="7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J48" s="15"/>
      <c r="K48" s="15"/>
      <c r="L48"/>
      <c r="M48" s="7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81"/>
      <c r="J49" s="81"/>
      <c r="K49" s="81"/>
      <c r="L49" s="81"/>
      <c r="M49" s="81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D50" s="13"/>
      <c r="E50" s="13"/>
      <c r="F50" s="13"/>
      <c r="G50" s="13"/>
      <c r="H50" s="13"/>
      <c r="I50" s="32"/>
      <c r="J50" s="44"/>
      <c r="K50" s="7"/>
      <c r="L50" s="11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C51" s="13"/>
      <c r="D51" s="13"/>
      <c r="E51" s="13"/>
      <c r="F51" s="13"/>
      <c r="G51" s="13"/>
      <c r="H51" s="13"/>
      <c r="J51" s="15"/>
      <c r="K51" s="15"/>
      <c r="L51"/>
      <c r="M51" s="7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I52" s="172"/>
      <c r="J52" s="173"/>
      <c r="K52" s="173"/>
      <c r="L52" s="173"/>
      <c r="M52" s="173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I53" s="13"/>
      <c r="J53" s="47"/>
      <c r="K53" s="13"/>
      <c r="L53" s="45"/>
      <c r="M53" s="45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13"/>
      <c r="J54" s="47"/>
      <c r="K54" s="13"/>
      <c r="L54" s="45"/>
      <c r="M54" s="45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C55" s="13"/>
      <c r="D55" s="13"/>
      <c r="E55" s="13"/>
      <c r="F55" s="13"/>
      <c r="G55" s="13"/>
      <c r="H55" s="13"/>
      <c r="I55" s="13"/>
      <c r="J55" s="47"/>
      <c r="K55" s="13"/>
      <c r="L55" s="45"/>
      <c r="M55" s="45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I56" s="13"/>
      <c r="J56" s="47"/>
      <c r="K56" s="13"/>
      <c r="L56" s="45"/>
      <c r="M56" s="45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3"/>
      <c r="J57" s="47"/>
      <c r="K57" s="13"/>
      <c r="L57" s="45"/>
      <c r="M57" s="45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5:28" ht="21.75">
      <c r="Y216" s="37"/>
      <c r="Z216" s="37"/>
      <c r="AA216" s="37"/>
      <c r="AB216" s="37"/>
    </row>
    <row r="217" spans="25:28" ht="21.75">
      <c r="Y217" s="37"/>
      <c r="Z217" s="37"/>
      <c r="AA217" s="37"/>
      <c r="AB217" s="37"/>
    </row>
    <row r="218" spans="25:28" ht="21.75">
      <c r="Y218" s="37"/>
      <c r="Z218" s="37"/>
      <c r="AA218" s="37"/>
      <c r="AB218" s="37"/>
    </row>
    <row r="219" spans="25:28" ht="21.75">
      <c r="Y219" s="37"/>
      <c r="Z219" s="37"/>
      <c r="AA219" s="37"/>
      <c r="AB219" s="37"/>
    </row>
    <row r="220" spans="25:28" ht="21.75"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</sheetData>
  <sheetProtection/>
  <mergeCells count="13">
    <mergeCell ref="N7:O7"/>
    <mergeCell ref="B6:I6"/>
    <mergeCell ref="C16:H16"/>
    <mergeCell ref="B2:P2"/>
    <mergeCell ref="C8:I9"/>
    <mergeCell ref="J8:J9"/>
    <mergeCell ref="K8:K9"/>
    <mergeCell ref="I52:M52"/>
    <mergeCell ref="Q16:R16"/>
    <mergeCell ref="I42:M42"/>
    <mergeCell ref="P8:P9"/>
    <mergeCell ref="N8:O8"/>
    <mergeCell ref="L8:M8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6">
      <selection activeCell="Q20" sqref="Q20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35</v>
      </c>
      <c r="M1" s="10"/>
      <c r="N1" s="10"/>
    </row>
    <row r="2" spans="1:14" ht="23.25">
      <c r="A2" s="216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1.75">
      <c r="A3" s="199" t="s">
        <v>49</v>
      </c>
      <c r="B3" s="199"/>
      <c r="C3" s="199" t="str">
        <f>' ปร4'!F3</f>
        <v>ทาง</v>
      </c>
      <c r="D3" s="199"/>
      <c r="E3" s="199"/>
      <c r="F3" s="199"/>
      <c r="G3" s="199"/>
      <c r="H3" s="199"/>
      <c r="I3" s="199"/>
      <c r="J3" s="199"/>
      <c r="K3" s="199"/>
      <c r="L3" s="199"/>
      <c r="M3" s="100"/>
      <c r="N3" s="100"/>
    </row>
    <row r="4" spans="1:14" ht="21.75">
      <c r="A4" s="11" t="s">
        <v>42</v>
      </c>
      <c r="B4" s="11"/>
      <c r="C4" s="199" t="str">
        <f>' ปร4'!F4</f>
        <v>ซ่อมแซมถนนสายบ้านนายวิรัตน์ - บ้านนายสถิตย์ </v>
      </c>
      <c r="D4" s="199"/>
      <c r="E4" s="199"/>
      <c r="F4" s="199"/>
      <c r="G4" s="199"/>
      <c r="H4" s="199"/>
      <c r="I4" s="199"/>
      <c r="J4" s="199"/>
      <c r="K4" s="14"/>
      <c r="L4" s="14"/>
      <c r="M4" s="101"/>
      <c r="N4" s="101"/>
    </row>
    <row r="5" spans="1:14" ht="21.75">
      <c r="A5" s="198" t="s">
        <v>37</v>
      </c>
      <c r="B5" s="198"/>
      <c r="C5" s="199" t="str">
        <f>' ปร4'!F5</f>
        <v>ถนนสายบ้านนายวิรัตน์ - บ้านนายสถิตย์ หมู่ที่ 7 ตำบลนาเหรง อำเภอนบพิตำ จังหวัดนครศรีธรรมราช</v>
      </c>
      <c r="D5" s="199"/>
      <c r="E5" s="199"/>
      <c r="F5" s="199"/>
      <c r="G5" s="199"/>
      <c r="H5" s="199"/>
      <c r="I5" s="199"/>
      <c r="J5" s="199"/>
      <c r="K5" s="199"/>
      <c r="L5" s="199"/>
      <c r="M5" s="99"/>
      <c r="N5" s="102"/>
    </row>
    <row r="6" spans="1:14" ht="21.75">
      <c r="A6" s="198" t="s">
        <v>41</v>
      </c>
      <c r="B6" s="198"/>
      <c r="C6" s="129" t="str">
        <f>' ปร4'!P6</f>
        <v>  / 2557</v>
      </c>
      <c r="D6" s="129"/>
      <c r="E6" s="129"/>
      <c r="F6" s="135" t="s">
        <v>51</v>
      </c>
      <c r="G6" s="135"/>
      <c r="H6" s="135"/>
      <c r="I6" s="17">
        <v>1</v>
      </c>
      <c r="J6" s="11" t="s">
        <v>52</v>
      </c>
      <c r="K6" s="230"/>
      <c r="L6" s="230"/>
      <c r="M6" s="103"/>
      <c r="N6" s="103"/>
    </row>
    <row r="7" spans="1:14" ht="21.75">
      <c r="A7" s="130" t="s">
        <v>50</v>
      </c>
      <c r="B7" s="131"/>
      <c r="C7" s="131"/>
      <c r="D7" s="131"/>
      <c r="F7" s="227" t="str">
        <f>' ปร4'!J6</f>
        <v>เทศบาลตำบลนาเหรง  อำเภอนบพิตำ  จังหวัดนครศรีธรรมราช</v>
      </c>
      <c r="G7" s="227"/>
      <c r="H7" s="227"/>
      <c r="I7" s="227"/>
      <c r="J7" s="227"/>
      <c r="K7" s="227"/>
      <c r="L7" s="227"/>
      <c r="M7" s="103"/>
      <c r="N7" s="103"/>
    </row>
    <row r="8" spans="1:14" ht="21.75">
      <c r="A8" s="15" t="s">
        <v>53</v>
      </c>
      <c r="B8" s="7"/>
      <c r="C8" s="7"/>
      <c r="D8" s="132"/>
      <c r="E8" s="132"/>
      <c r="F8" s="225" t="str">
        <f>' ปร4'!N7</f>
        <v>  กุมภาพันธ์ 2557</v>
      </c>
      <c r="G8" s="225"/>
      <c r="H8" s="225"/>
      <c r="I8" s="225"/>
      <c r="J8" s="16"/>
      <c r="K8" s="7"/>
      <c r="L8" s="7"/>
      <c r="M8" s="103"/>
      <c r="N8" s="103"/>
    </row>
    <row r="9" spans="1:14" ht="21.75">
      <c r="A9" s="217" t="s">
        <v>8</v>
      </c>
      <c r="B9" s="219" t="s">
        <v>1</v>
      </c>
      <c r="C9" s="220"/>
      <c r="D9" s="220"/>
      <c r="E9" s="220"/>
      <c r="F9" s="221"/>
      <c r="G9" s="200" t="s">
        <v>54</v>
      </c>
      <c r="H9" s="201"/>
      <c r="I9" s="217" t="s">
        <v>68</v>
      </c>
      <c r="J9" s="200" t="s">
        <v>38</v>
      </c>
      <c r="K9" s="201"/>
      <c r="L9" s="219" t="s">
        <v>9</v>
      </c>
      <c r="M9" s="220"/>
      <c r="N9" s="221"/>
    </row>
    <row r="10" spans="1:14" ht="21.75">
      <c r="A10" s="218"/>
      <c r="B10" s="222"/>
      <c r="C10" s="223"/>
      <c r="D10" s="223"/>
      <c r="E10" s="223"/>
      <c r="F10" s="224"/>
      <c r="G10" s="202" t="s">
        <v>11</v>
      </c>
      <c r="H10" s="203"/>
      <c r="I10" s="218"/>
      <c r="J10" s="202" t="s">
        <v>11</v>
      </c>
      <c r="K10" s="203"/>
      <c r="L10" s="222"/>
      <c r="M10" s="223"/>
      <c r="N10" s="224"/>
    </row>
    <row r="11" spans="1:14" ht="21.75">
      <c r="A11" s="12">
        <v>1</v>
      </c>
      <c r="B11" s="228" t="s">
        <v>55</v>
      </c>
      <c r="C11" s="229"/>
      <c r="D11" s="19" t="s">
        <v>69</v>
      </c>
      <c r="E11" s="19"/>
      <c r="F11" s="19"/>
      <c r="G11" s="238">
        <f>' ปร4'!P16</f>
        <v>7648</v>
      </c>
      <c r="H11" s="239"/>
      <c r="I11" s="133">
        <v>1.3365</v>
      </c>
      <c r="J11" s="204">
        <f>G11*I11</f>
        <v>10221.552</v>
      </c>
      <c r="K11" s="205"/>
      <c r="L11" s="157" t="s">
        <v>70</v>
      </c>
      <c r="M11" s="158"/>
      <c r="N11" s="159"/>
    </row>
    <row r="12" spans="1:14" ht="21.75">
      <c r="A12" s="50">
        <v>2</v>
      </c>
      <c r="B12" s="231" t="s">
        <v>55</v>
      </c>
      <c r="C12" s="232"/>
      <c r="D12" s="232" t="s">
        <v>60</v>
      </c>
      <c r="E12" s="232"/>
      <c r="F12" s="21"/>
      <c r="G12" s="233"/>
      <c r="H12" s="234"/>
      <c r="I12" s="50"/>
      <c r="J12" s="214" t="s">
        <v>60</v>
      </c>
      <c r="K12" s="215"/>
      <c r="L12" s="235" t="s">
        <v>68</v>
      </c>
      <c r="M12" s="236"/>
      <c r="N12" s="237"/>
    </row>
    <row r="13" spans="1:14" ht="21.75">
      <c r="A13" s="50">
        <v>3</v>
      </c>
      <c r="B13" s="231" t="s">
        <v>55</v>
      </c>
      <c r="C13" s="232"/>
      <c r="D13" s="232" t="s">
        <v>60</v>
      </c>
      <c r="E13" s="232"/>
      <c r="F13" s="21"/>
      <c r="G13" s="93"/>
      <c r="H13" s="94"/>
      <c r="I13" s="50"/>
      <c r="J13" s="214" t="s">
        <v>60</v>
      </c>
      <c r="K13" s="215"/>
      <c r="L13" s="156" t="s">
        <v>71</v>
      </c>
      <c r="M13" s="95"/>
      <c r="N13" s="97"/>
    </row>
    <row r="14" spans="1:14" ht="21.75">
      <c r="A14" s="50">
        <v>4</v>
      </c>
      <c r="B14" s="240" t="s">
        <v>67</v>
      </c>
      <c r="C14" s="241"/>
      <c r="D14" s="241"/>
      <c r="E14" s="241"/>
      <c r="F14" s="242"/>
      <c r="G14" s="93"/>
      <c r="H14" s="94"/>
      <c r="I14" s="50"/>
      <c r="J14" s="214" t="s">
        <v>63</v>
      </c>
      <c r="K14" s="215"/>
      <c r="L14" s="156" t="s">
        <v>72</v>
      </c>
      <c r="M14" s="95"/>
      <c r="N14" s="97"/>
    </row>
    <row r="15" spans="1:14" ht="21.75">
      <c r="A15" s="50">
        <v>5</v>
      </c>
      <c r="B15" s="96" t="s">
        <v>64</v>
      </c>
      <c r="C15" s="95"/>
      <c r="D15" s="21"/>
      <c r="E15" s="21"/>
      <c r="F15" s="21"/>
      <c r="G15" s="93"/>
      <c r="H15" s="94"/>
      <c r="I15" s="50"/>
      <c r="J15" s="214" t="s">
        <v>60</v>
      </c>
      <c r="K15" s="215"/>
      <c r="L15" s="156" t="s">
        <v>73</v>
      </c>
      <c r="M15" s="95"/>
      <c r="N15" s="97"/>
    </row>
    <row r="16" spans="1:14" ht="21.75">
      <c r="A16" s="50">
        <v>6</v>
      </c>
      <c r="B16" s="96" t="s">
        <v>75</v>
      </c>
      <c r="C16" s="95"/>
      <c r="D16" s="21"/>
      <c r="E16" s="21"/>
      <c r="F16" s="21"/>
      <c r="G16" s="93"/>
      <c r="H16" s="94"/>
      <c r="I16" s="50"/>
      <c r="J16" s="214" t="s">
        <v>60</v>
      </c>
      <c r="K16" s="215"/>
      <c r="L16" s="156" t="s">
        <v>74</v>
      </c>
      <c r="M16" s="95"/>
      <c r="N16" s="97"/>
    </row>
    <row r="17" spans="1:14" ht="21.75">
      <c r="A17" s="25"/>
      <c r="B17" s="26"/>
      <c r="C17" s="26"/>
      <c r="D17" s="26"/>
      <c r="E17" s="27"/>
      <c r="F17" s="27" t="s">
        <v>12</v>
      </c>
      <c r="G17" s="26"/>
      <c r="H17" s="26"/>
      <c r="I17" s="28"/>
      <c r="J17" s="212">
        <f>SUM(J11:J16)</f>
        <v>10221.552</v>
      </c>
      <c r="K17" s="213"/>
      <c r="L17" s="29"/>
      <c r="M17" s="26"/>
      <c r="N17" s="28"/>
    </row>
    <row r="18" spans="1:16" ht="22.5" thickBot="1">
      <c r="A18" s="25"/>
      <c r="B18" s="26"/>
      <c r="C18" s="26"/>
      <c r="D18" s="26"/>
      <c r="E18" s="26"/>
      <c r="F18" s="27" t="s">
        <v>28</v>
      </c>
      <c r="G18" s="26"/>
      <c r="H18" s="26"/>
      <c r="I18" s="28"/>
      <c r="J18" s="210">
        <v>10220</v>
      </c>
      <c r="K18" s="211"/>
      <c r="L18" s="134"/>
      <c r="M18" s="8"/>
      <c r="N18" s="30"/>
      <c r="O18" s="35"/>
      <c r="P18" s="34"/>
    </row>
    <row r="19" spans="1:19" ht="22.5" thickTop="1">
      <c r="A19" s="31"/>
      <c r="B19" s="226" t="s">
        <v>13</v>
      </c>
      <c r="C19" s="226"/>
      <c r="D19" s="208" t="str">
        <f>_xlfn.BAHTTEXT(J18)&amp;""</f>
        <v>หนึ่งหมื่นสองร้อยยี่สิบบาทถ้วน</v>
      </c>
      <c r="E19" s="208"/>
      <c r="F19" s="208"/>
      <c r="G19" s="208"/>
      <c r="H19" s="208"/>
      <c r="I19" s="209"/>
      <c r="J19" s="207"/>
      <c r="K19" s="207"/>
      <c r="L19" s="9"/>
      <c r="M19" s="9"/>
      <c r="N19" s="9"/>
      <c r="O19" s="206"/>
      <c r="P19" s="206"/>
      <c r="Q19" s="206"/>
      <c r="R19" s="206"/>
      <c r="S19" s="206"/>
    </row>
    <row r="20" spans="1:14" ht="21.75">
      <c r="A20" s="128" t="s">
        <v>56</v>
      </c>
      <c r="B20" s="128"/>
      <c r="C20" s="128"/>
      <c r="D20" s="128"/>
      <c r="E20" s="161"/>
      <c r="F20" s="198" t="s">
        <v>19</v>
      </c>
      <c r="G20" s="198"/>
      <c r="H20" s="11" t="s">
        <v>57</v>
      </c>
      <c r="I20" s="160"/>
      <c r="J20" s="82" t="s">
        <v>58</v>
      </c>
      <c r="K20" s="45"/>
      <c r="L20" s="16"/>
      <c r="M20" s="7"/>
      <c r="N20" s="7"/>
    </row>
    <row r="21" spans="1:14" ht="21.75">
      <c r="A21" s="128"/>
      <c r="B21" s="128"/>
      <c r="C21" s="128"/>
      <c r="D21" s="128"/>
      <c r="E21" s="148"/>
      <c r="F21" s="15"/>
      <c r="G21" s="15"/>
      <c r="H21" s="11"/>
      <c r="I21" s="17"/>
      <c r="J21" s="82"/>
      <c r="K21" s="45"/>
      <c r="L21" s="16"/>
      <c r="M21" s="7"/>
      <c r="N21" s="7"/>
    </row>
    <row r="22" spans="1:14" s="54" customFormat="1" ht="21.75">
      <c r="A22"/>
      <c r="B22"/>
      <c r="C22" s="11"/>
      <c r="D22" s="11"/>
      <c r="E22" s="193" t="s">
        <v>20</v>
      </c>
      <c r="F22" s="193"/>
      <c r="G22" s="193"/>
      <c r="H22" s="193"/>
      <c r="I22" s="193"/>
      <c r="J22"/>
      <c r="K22" s="43"/>
      <c r="L22" s="43"/>
      <c r="M22" s="55"/>
      <c r="N22" s="55"/>
    </row>
    <row r="23" spans="3:14" ht="21.75">
      <c r="C23" s="15"/>
      <c r="D23" s="15"/>
      <c r="F23" s="15"/>
      <c r="G23" s="15"/>
      <c r="I23" s="7"/>
      <c r="K23" s="16"/>
      <c r="L23" s="16"/>
      <c r="M23" s="7"/>
      <c r="N23" s="7"/>
    </row>
    <row r="24" spans="5:14" ht="21.75">
      <c r="E24" s="49" t="s">
        <v>21</v>
      </c>
      <c r="F24" s="194"/>
      <c r="G24" s="194"/>
      <c r="H24" s="194"/>
      <c r="I24" s="195" t="s">
        <v>22</v>
      </c>
      <c r="J24" s="195"/>
      <c r="K24" s="195"/>
      <c r="N24" s="7"/>
    </row>
    <row r="25" spans="2:14" ht="21.75">
      <c r="B25" s="32"/>
      <c r="C25" s="44"/>
      <c r="D25" s="7"/>
      <c r="E25" s="32"/>
      <c r="F25" s="196" t="s">
        <v>112</v>
      </c>
      <c r="G25" s="196"/>
      <c r="H25" s="196"/>
      <c r="I25" s="196"/>
      <c r="J25" s="7"/>
      <c r="L25" s="7"/>
      <c r="M25" s="7"/>
      <c r="N25" s="7"/>
    </row>
    <row r="26" spans="1:14" s="54" customFormat="1" ht="21.75">
      <c r="A26"/>
      <c r="B26"/>
      <c r="C26"/>
      <c r="D26"/>
      <c r="E26"/>
      <c r="F26" s="195"/>
      <c r="G26" s="195"/>
      <c r="H26" s="195"/>
      <c r="I26" s="32"/>
      <c r="J26"/>
      <c r="K26" s="11"/>
      <c r="L26"/>
      <c r="M26" s="55"/>
      <c r="N26" s="55"/>
    </row>
    <row r="27" spans="2:14" ht="21.75">
      <c r="B27" s="17" t="s">
        <v>21</v>
      </c>
      <c r="C27" s="44"/>
      <c r="D27" s="7"/>
      <c r="E27" s="197" t="s">
        <v>23</v>
      </c>
      <c r="F27" s="197"/>
      <c r="G27" s="7"/>
      <c r="H27" s="11" t="s">
        <v>21</v>
      </c>
      <c r="J27" s="7"/>
      <c r="K27" s="195" t="s">
        <v>23</v>
      </c>
      <c r="L27" s="195"/>
      <c r="M27" s="11"/>
      <c r="N27" s="7"/>
    </row>
    <row r="28" spans="3:14" ht="21.75">
      <c r="C28" s="11" t="s">
        <v>113</v>
      </c>
      <c r="D28" s="15"/>
      <c r="F28" s="15"/>
      <c r="G28" s="15"/>
      <c r="I28" s="11" t="s">
        <v>114</v>
      </c>
      <c r="J28" s="7"/>
      <c r="K28" s="11"/>
      <c r="M28" s="7"/>
      <c r="N28" s="7"/>
    </row>
    <row r="29" spans="1:14" s="54" customFormat="1" ht="21.75">
      <c r="A29"/>
      <c r="B29"/>
      <c r="C29" s="15"/>
      <c r="D29" s="15"/>
      <c r="E29" s="13"/>
      <c r="G29" s="90"/>
      <c r="H29" s="90"/>
      <c r="I29" s="90"/>
      <c r="J29" s="91"/>
      <c r="K29" s="45"/>
      <c r="L29"/>
      <c r="M29" s="55"/>
      <c r="N29" s="55"/>
    </row>
    <row r="30" spans="5:14" ht="21.75">
      <c r="E30" s="13"/>
      <c r="F30" s="32"/>
      <c r="G30" s="44"/>
      <c r="H30" s="7"/>
      <c r="I30" s="11"/>
      <c r="K30" s="45"/>
      <c r="M30" s="7"/>
      <c r="N30" s="7"/>
    </row>
    <row r="31" spans="1:14" ht="21.75">
      <c r="A31" s="54"/>
      <c r="B31" s="54"/>
      <c r="C31" s="54"/>
      <c r="D31" s="54"/>
      <c r="E31" s="13"/>
      <c r="G31" s="15"/>
      <c r="H31" s="15"/>
      <c r="J31" s="7"/>
      <c r="K31" s="45"/>
      <c r="L31" s="54"/>
      <c r="M31" s="10"/>
      <c r="N31" s="7"/>
    </row>
    <row r="32" spans="2:14" ht="21.75">
      <c r="B32" s="32"/>
      <c r="C32" s="44"/>
      <c r="D32" s="7"/>
      <c r="E32" s="13"/>
      <c r="F32" s="172"/>
      <c r="G32" s="173"/>
      <c r="H32" s="173"/>
      <c r="I32" s="173"/>
      <c r="J32" s="173"/>
      <c r="K32" s="45"/>
      <c r="L32" s="7"/>
      <c r="M32" s="10"/>
      <c r="N32" s="7"/>
    </row>
    <row r="33" spans="1:14" ht="21.75">
      <c r="A33" s="7"/>
      <c r="C33" s="15"/>
      <c r="D33" s="15"/>
      <c r="E33" s="13"/>
      <c r="F33" s="90"/>
      <c r="G33" s="90"/>
      <c r="H33" s="90"/>
      <c r="I33" s="90"/>
      <c r="J33" s="90"/>
      <c r="K33" s="45"/>
      <c r="L33" s="11"/>
      <c r="M33" s="10"/>
      <c r="N33" s="7"/>
    </row>
    <row r="34" spans="5:14" ht="21.75">
      <c r="E34" s="13"/>
      <c r="F34" s="32"/>
      <c r="G34" s="44"/>
      <c r="H34" s="7"/>
      <c r="I34" s="11"/>
      <c r="K34" s="45"/>
      <c r="L34" s="10"/>
      <c r="M34" s="10"/>
      <c r="N34" s="7"/>
    </row>
    <row r="35" spans="5:14" ht="21.75">
      <c r="E35" s="13"/>
      <c r="G35" s="15"/>
      <c r="H35" s="15"/>
      <c r="J35" s="7"/>
      <c r="K35" s="45"/>
      <c r="L35" s="10"/>
      <c r="M35" s="10"/>
      <c r="N35" s="7"/>
    </row>
    <row r="36" spans="1:14" ht="21.75">
      <c r="A36" s="7"/>
      <c r="B36" s="7"/>
      <c r="C36" s="7"/>
      <c r="D36" s="7"/>
      <c r="E36" s="11"/>
      <c r="F36" s="172"/>
      <c r="G36" s="173"/>
      <c r="H36" s="173"/>
      <c r="I36" s="173"/>
      <c r="J36" s="173"/>
      <c r="K36" s="11"/>
      <c r="L36" s="10"/>
      <c r="M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0"/>
      <c r="N37" s="7"/>
    </row>
    <row r="38" spans="1:14" ht="21.7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0"/>
      <c r="N38" s="7"/>
    </row>
    <row r="39" spans="1:14" ht="21.7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7"/>
      <c r="N39" s="7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21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/>
  <mergeCells count="49">
    <mergeCell ref="J15:K15"/>
    <mergeCell ref="J14:K14"/>
    <mergeCell ref="J12:K12"/>
    <mergeCell ref="L12:N12"/>
    <mergeCell ref="G11:H11"/>
    <mergeCell ref="B13:C13"/>
    <mergeCell ref="B14:F14"/>
    <mergeCell ref="J13:K13"/>
    <mergeCell ref="D12:E12"/>
    <mergeCell ref="D13:E13"/>
    <mergeCell ref="B19:C19"/>
    <mergeCell ref="C4:J4"/>
    <mergeCell ref="F7:L7"/>
    <mergeCell ref="B11:C11"/>
    <mergeCell ref="K6:L6"/>
    <mergeCell ref="L9:N10"/>
    <mergeCell ref="C5:L5"/>
    <mergeCell ref="A5:B5"/>
    <mergeCell ref="B12:C12"/>
    <mergeCell ref="G12:H12"/>
    <mergeCell ref="A2:N2"/>
    <mergeCell ref="A9:A10"/>
    <mergeCell ref="I9:I10"/>
    <mergeCell ref="C3:L3"/>
    <mergeCell ref="B9:F10"/>
    <mergeCell ref="F8:I8"/>
    <mergeCell ref="O19:S19"/>
    <mergeCell ref="J19:K19"/>
    <mergeCell ref="D19:I19"/>
    <mergeCell ref="J18:K18"/>
    <mergeCell ref="J17:K17"/>
    <mergeCell ref="J16:K16"/>
    <mergeCell ref="F20:G20"/>
    <mergeCell ref="A6:B6"/>
    <mergeCell ref="A3:B3"/>
    <mergeCell ref="F32:J32"/>
    <mergeCell ref="F36:J36"/>
    <mergeCell ref="G9:H9"/>
    <mergeCell ref="J9:K9"/>
    <mergeCell ref="J10:K10"/>
    <mergeCell ref="J11:K11"/>
    <mergeCell ref="G10:H10"/>
    <mergeCell ref="E22:I22"/>
    <mergeCell ref="F24:H24"/>
    <mergeCell ref="I24:K24"/>
    <mergeCell ref="F25:I25"/>
    <mergeCell ref="F26:H26"/>
    <mergeCell ref="E27:F27"/>
    <mergeCell ref="K27:L27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9">
      <selection activeCell="O16" sqref="O16:S16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92</v>
      </c>
      <c r="M1" s="10"/>
      <c r="N1" s="10"/>
    </row>
    <row r="2" spans="1:14" ht="23.25">
      <c r="A2" s="216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1.75">
      <c r="A3" s="11" t="s">
        <v>42</v>
      </c>
      <c r="B3" s="11"/>
      <c r="C3" s="199" t="str">
        <f>' ปร4'!F4</f>
        <v>ซ่อมแซมถนนสายบ้านนายวิรัตน์ - บ้านนายสถิตย์ </v>
      </c>
      <c r="D3" s="199"/>
      <c r="E3" s="199"/>
      <c r="F3" s="199"/>
      <c r="G3" s="199"/>
      <c r="H3" s="199"/>
      <c r="I3" s="199"/>
      <c r="J3" s="199"/>
      <c r="K3" s="14"/>
      <c r="L3" s="14"/>
      <c r="M3" s="101"/>
      <c r="N3" s="101"/>
    </row>
    <row r="4" spans="1:14" ht="21.75">
      <c r="A4" s="198" t="s">
        <v>37</v>
      </c>
      <c r="B4" s="198"/>
      <c r="C4" s="199" t="str">
        <f>' ปร4'!F5</f>
        <v>ถนนสายบ้านนายวิรัตน์ - บ้านนายสถิตย์ หมู่ที่ 7 ตำบลนาเหรง อำเภอนบพิตำ จังหวัดนครศรีธรรมราช</v>
      </c>
      <c r="D4" s="199"/>
      <c r="E4" s="199"/>
      <c r="F4" s="199"/>
      <c r="G4" s="199"/>
      <c r="H4" s="199"/>
      <c r="I4" s="199"/>
      <c r="J4" s="199"/>
      <c r="K4" s="199"/>
      <c r="L4" s="199"/>
      <c r="M4" s="99"/>
      <c r="N4" s="102"/>
    </row>
    <row r="5" spans="1:14" ht="21.75">
      <c r="A5" s="198" t="s">
        <v>41</v>
      </c>
      <c r="B5" s="198"/>
      <c r="C5" s="246" t="str">
        <f>' ปร4'!P6</f>
        <v>  / 2557</v>
      </c>
      <c r="D5" s="246"/>
      <c r="E5" s="246"/>
      <c r="F5" s="11" t="s">
        <v>61</v>
      </c>
      <c r="G5" s="135"/>
      <c r="H5" s="135"/>
      <c r="I5" s="17"/>
      <c r="J5" s="17">
        <f>ปร5!I6</f>
        <v>1</v>
      </c>
      <c r="K5" s="198" t="s">
        <v>52</v>
      </c>
      <c r="L5" s="198"/>
      <c r="M5" s="103"/>
      <c r="N5" s="103"/>
    </row>
    <row r="6" spans="1:14" ht="21.75">
      <c r="A6" s="130" t="s">
        <v>50</v>
      </c>
      <c r="B6" s="131"/>
      <c r="C6" s="131"/>
      <c r="D6" s="131"/>
      <c r="F6" s="227" t="str">
        <f>' ปร4'!J6</f>
        <v>เทศบาลตำบลนาเหรง  อำเภอนบพิตำ  จังหวัดนครศรีธรรมราช</v>
      </c>
      <c r="G6" s="227"/>
      <c r="H6" s="227"/>
      <c r="I6" s="227"/>
      <c r="J6" s="227"/>
      <c r="K6" s="227"/>
      <c r="L6" s="227"/>
      <c r="M6" s="103"/>
      <c r="N6" s="103"/>
    </row>
    <row r="7" spans="1:14" ht="21.75">
      <c r="A7" s="15" t="s">
        <v>53</v>
      </c>
      <c r="B7" s="7"/>
      <c r="C7" s="7"/>
      <c r="D7" s="132"/>
      <c r="E7" s="132"/>
      <c r="F7" s="225" t="str">
        <f>' ปร4'!N7</f>
        <v>  กุมภาพันธ์ 2557</v>
      </c>
      <c r="G7" s="225"/>
      <c r="H7" s="225"/>
      <c r="I7" s="225"/>
      <c r="J7" s="16"/>
      <c r="K7" s="7"/>
      <c r="L7" s="7"/>
      <c r="M7" s="103"/>
      <c r="N7" s="103"/>
    </row>
    <row r="8" spans="1:14" ht="21.75">
      <c r="A8" s="136" t="s">
        <v>8</v>
      </c>
      <c r="B8" s="219" t="s">
        <v>1</v>
      </c>
      <c r="C8" s="220"/>
      <c r="D8" s="220"/>
      <c r="E8" s="220"/>
      <c r="F8" s="220"/>
      <c r="G8" s="220"/>
      <c r="H8" s="220"/>
      <c r="I8" s="221"/>
      <c r="J8" s="200" t="s">
        <v>38</v>
      </c>
      <c r="K8" s="201"/>
      <c r="L8" s="219" t="s">
        <v>62</v>
      </c>
      <c r="M8" s="220"/>
      <c r="N8" s="221"/>
    </row>
    <row r="9" spans="1:14" ht="21.75">
      <c r="A9" s="139"/>
      <c r="B9" s="145"/>
      <c r="C9" s="146"/>
      <c r="D9" s="146"/>
      <c r="E9" s="146"/>
      <c r="F9" s="146"/>
      <c r="G9" s="146"/>
      <c r="H9" s="146"/>
      <c r="I9" s="147"/>
      <c r="J9" s="137"/>
      <c r="K9" s="138"/>
      <c r="L9" s="145"/>
      <c r="M9" s="146"/>
      <c r="N9" s="147"/>
    </row>
    <row r="10" spans="1:14" ht="21.75">
      <c r="A10" s="12">
        <v>1</v>
      </c>
      <c r="B10" s="228" t="s">
        <v>55</v>
      </c>
      <c r="C10" s="229"/>
      <c r="D10" s="19" t="str">
        <f>' ปร4'!F3</f>
        <v>ทาง</v>
      </c>
      <c r="E10" s="19"/>
      <c r="F10" s="19"/>
      <c r="G10" s="245"/>
      <c r="H10" s="245"/>
      <c r="I10" s="142"/>
      <c r="J10" s="204">
        <f>ปร5!J18</f>
        <v>10220</v>
      </c>
      <c r="K10" s="205"/>
      <c r="L10" s="18"/>
      <c r="M10" s="19"/>
      <c r="N10" s="20"/>
    </row>
    <row r="11" spans="1:14" ht="21.75">
      <c r="A11" s="22">
        <v>2</v>
      </c>
      <c r="B11" s="231" t="s">
        <v>55</v>
      </c>
      <c r="C11" s="232"/>
      <c r="D11" s="232" t="s">
        <v>63</v>
      </c>
      <c r="E11" s="232"/>
      <c r="F11" s="232"/>
      <c r="G11" s="243"/>
      <c r="H11" s="243"/>
      <c r="I11" s="36"/>
      <c r="J11" s="214">
        <v>0</v>
      </c>
      <c r="K11" s="215"/>
      <c r="L11" s="231"/>
      <c r="M11" s="232"/>
      <c r="N11" s="244"/>
    </row>
    <row r="12" spans="1:14" ht="21.75">
      <c r="A12" s="22">
        <v>3</v>
      </c>
      <c r="B12" s="231" t="s">
        <v>55</v>
      </c>
      <c r="C12" s="232"/>
      <c r="D12" s="232" t="s">
        <v>63</v>
      </c>
      <c r="E12" s="232"/>
      <c r="F12" s="232"/>
      <c r="G12" s="34"/>
      <c r="H12" s="34"/>
      <c r="I12" s="36"/>
      <c r="J12" s="214">
        <v>0</v>
      </c>
      <c r="K12" s="215"/>
      <c r="L12" s="96"/>
      <c r="M12" s="95"/>
      <c r="N12" s="97"/>
    </row>
    <row r="13" spans="1:14" ht="21.75">
      <c r="A13" s="22"/>
      <c r="B13" s="23"/>
      <c r="C13" s="24"/>
      <c r="D13" s="24"/>
      <c r="E13" s="24"/>
      <c r="F13" s="24"/>
      <c r="G13" s="144"/>
      <c r="H13" s="144"/>
      <c r="I13" s="143"/>
      <c r="J13" s="140"/>
      <c r="K13" s="141"/>
      <c r="L13" s="231"/>
      <c r="M13" s="232"/>
      <c r="N13" s="244"/>
    </row>
    <row r="14" spans="1:14" ht="21.75">
      <c r="A14" s="25"/>
      <c r="B14" s="26"/>
      <c r="C14" s="26"/>
      <c r="D14" s="26"/>
      <c r="E14" s="27"/>
      <c r="F14" s="27" t="s">
        <v>12</v>
      </c>
      <c r="G14" s="26"/>
      <c r="H14" s="26"/>
      <c r="I14" s="28"/>
      <c r="J14" s="212">
        <f>SUM(J10:J13)</f>
        <v>10220</v>
      </c>
      <c r="K14" s="213"/>
      <c r="L14" s="29"/>
      <c r="M14" s="26"/>
      <c r="N14" s="28"/>
    </row>
    <row r="15" spans="1:16" ht="22.5" thickBot="1">
      <c r="A15" s="25"/>
      <c r="B15" s="26"/>
      <c r="C15" s="26"/>
      <c r="D15" s="26"/>
      <c r="E15" s="26"/>
      <c r="F15" s="27" t="s">
        <v>28</v>
      </c>
      <c r="G15" s="26"/>
      <c r="H15" s="26"/>
      <c r="I15" s="28"/>
      <c r="J15" s="210">
        <f>ปร5!J18</f>
        <v>10220</v>
      </c>
      <c r="K15" s="211"/>
      <c r="L15" s="134"/>
      <c r="M15" s="8"/>
      <c r="N15" s="30"/>
      <c r="O15" s="35"/>
      <c r="P15" s="34"/>
    </row>
    <row r="16" spans="1:19" ht="22.5" thickTop="1">
      <c r="A16" s="31"/>
      <c r="B16" s="226" t="s">
        <v>13</v>
      </c>
      <c r="C16" s="226"/>
      <c r="D16" s="208" t="str">
        <f>_xlfn.BAHTTEXT(J15)&amp;""</f>
        <v>หนึ่งหมื่นสองร้อยยี่สิบบาทถ้วน</v>
      </c>
      <c r="E16" s="208"/>
      <c r="F16" s="208"/>
      <c r="G16" s="208"/>
      <c r="H16" s="208"/>
      <c r="I16" s="209"/>
      <c r="J16" s="207"/>
      <c r="K16" s="207"/>
      <c r="L16" s="9"/>
      <c r="M16" s="9"/>
      <c r="N16" s="9"/>
      <c r="O16" s="206"/>
      <c r="P16" s="206"/>
      <c r="Q16" s="206"/>
      <c r="R16" s="206"/>
      <c r="S16" s="206"/>
    </row>
    <row r="17" spans="1:14" ht="21.75">
      <c r="A17" s="128" t="s">
        <v>56</v>
      </c>
      <c r="B17" s="128"/>
      <c r="C17" s="128"/>
      <c r="D17" s="128"/>
      <c r="E17" s="161"/>
      <c r="F17" s="198" t="s">
        <v>19</v>
      </c>
      <c r="G17" s="198"/>
      <c r="H17" s="11" t="s">
        <v>57</v>
      </c>
      <c r="I17" s="160"/>
      <c r="J17" s="82" t="s">
        <v>58</v>
      </c>
      <c r="K17" s="45"/>
      <c r="L17" s="16"/>
      <c r="M17" s="7"/>
      <c r="N17" s="7"/>
    </row>
    <row r="18" spans="1:14" ht="21.75">
      <c r="A18" s="128"/>
      <c r="B18" s="128"/>
      <c r="C18" s="128"/>
      <c r="D18" s="128"/>
      <c r="E18" s="148"/>
      <c r="F18" s="15"/>
      <c r="G18" s="15"/>
      <c r="H18" s="11"/>
      <c r="I18" s="17"/>
      <c r="J18" s="82"/>
      <c r="K18" s="45"/>
      <c r="L18" s="16"/>
      <c r="M18" s="7"/>
      <c r="N18" s="7"/>
    </row>
    <row r="19" spans="1:14" s="54" customFormat="1" ht="21.75">
      <c r="A19"/>
      <c r="B19"/>
      <c r="C19" s="11"/>
      <c r="D19" s="11"/>
      <c r="E19" s="193" t="s">
        <v>20</v>
      </c>
      <c r="F19" s="193"/>
      <c r="G19" s="193"/>
      <c r="H19" s="193"/>
      <c r="I19" s="193"/>
      <c r="J19"/>
      <c r="K19" s="43"/>
      <c r="L19" s="43"/>
      <c r="M19" s="55"/>
      <c r="N19" s="55"/>
    </row>
    <row r="20" spans="3:14" ht="21.75">
      <c r="C20" s="15"/>
      <c r="D20" s="15"/>
      <c r="F20" s="15"/>
      <c r="G20" s="15"/>
      <c r="I20" s="7"/>
      <c r="K20" s="16"/>
      <c r="L20" s="16"/>
      <c r="M20" s="7"/>
      <c r="N20" s="7"/>
    </row>
    <row r="21" spans="5:14" ht="21.75">
      <c r="E21" s="49" t="s">
        <v>21</v>
      </c>
      <c r="F21" s="194"/>
      <c r="G21" s="194"/>
      <c r="H21" s="194"/>
      <c r="I21" s="195" t="s">
        <v>22</v>
      </c>
      <c r="J21" s="195"/>
      <c r="K21" s="195"/>
      <c r="N21" s="7"/>
    </row>
    <row r="22" spans="2:14" ht="21.75">
      <c r="B22" s="32"/>
      <c r="C22" s="44"/>
      <c r="D22" s="7"/>
      <c r="E22" s="32"/>
      <c r="F22" s="196" t="s">
        <v>112</v>
      </c>
      <c r="G22" s="196"/>
      <c r="H22" s="196"/>
      <c r="I22" s="196"/>
      <c r="J22" s="7"/>
      <c r="L22" s="7"/>
      <c r="M22" s="7"/>
      <c r="N22" s="7"/>
    </row>
    <row r="23" spans="6:14" ht="21.75">
      <c r="F23" s="195"/>
      <c r="G23" s="195"/>
      <c r="H23" s="195"/>
      <c r="I23" s="32"/>
      <c r="K23" s="11"/>
      <c r="M23" s="7"/>
      <c r="N23" s="7"/>
    </row>
    <row r="24" spans="2:14" ht="21.75">
      <c r="B24" s="17" t="s">
        <v>21</v>
      </c>
      <c r="C24" s="44"/>
      <c r="D24" s="7"/>
      <c r="E24" s="197" t="s">
        <v>23</v>
      </c>
      <c r="F24" s="197"/>
      <c r="G24" s="7"/>
      <c r="H24" s="11" t="s">
        <v>21</v>
      </c>
      <c r="J24" s="7"/>
      <c r="K24" s="195" t="s">
        <v>23</v>
      </c>
      <c r="L24" s="195"/>
      <c r="M24" s="11"/>
      <c r="N24" s="7"/>
    </row>
    <row r="25" spans="3:14" ht="21.75">
      <c r="C25" s="11" t="s">
        <v>113</v>
      </c>
      <c r="D25" s="15"/>
      <c r="F25" s="15"/>
      <c r="G25" s="15"/>
      <c r="I25" s="11" t="s">
        <v>114</v>
      </c>
      <c r="J25" s="7"/>
      <c r="K25" s="11"/>
      <c r="M25" s="7"/>
      <c r="N25" s="7"/>
    </row>
    <row r="26" spans="1:14" s="54" customFormat="1" ht="21.75">
      <c r="A26"/>
      <c r="B26"/>
      <c r="C26" s="11"/>
      <c r="D26"/>
      <c r="E26"/>
      <c r="F26" s="195"/>
      <c r="G26" s="195"/>
      <c r="H26" s="195"/>
      <c r="I26" s="198"/>
      <c r="J26" s="198"/>
      <c r="K26" s="11"/>
      <c r="L26"/>
      <c r="M26" s="55"/>
      <c r="N26" s="55"/>
    </row>
    <row r="27" spans="2:14" ht="21.75">
      <c r="B27" s="32"/>
      <c r="C27" s="44"/>
      <c r="D27" s="7"/>
      <c r="E27" s="13"/>
      <c r="F27" s="172"/>
      <c r="G27" s="172"/>
      <c r="H27" s="172"/>
      <c r="I27" s="172"/>
      <c r="J27" s="172"/>
      <c r="K27" s="45"/>
      <c r="L27" s="7"/>
      <c r="M27" s="7"/>
      <c r="N27" s="7"/>
    </row>
    <row r="28" spans="1:14" ht="21.75">
      <c r="A28" s="7"/>
      <c r="C28" s="15"/>
      <c r="D28" s="15"/>
      <c r="E28" s="13"/>
      <c r="F28" s="32" t="s">
        <v>10</v>
      </c>
      <c r="G28" s="44" t="s">
        <v>16</v>
      </c>
      <c r="H28" s="7"/>
      <c r="I28" s="11"/>
      <c r="J28" t="s">
        <v>17</v>
      </c>
      <c r="K28" s="45"/>
      <c r="L28" s="11"/>
      <c r="M28" s="10"/>
      <c r="N28" s="7"/>
    </row>
    <row r="29" spans="5:14" ht="21.75">
      <c r="E29" s="13"/>
      <c r="G29" s="15" t="s">
        <v>24</v>
      </c>
      <c r="H29" s="15"/>
      <c r="J29" s="7"/>
      <c r="K29" s="45"/>
      <c r="L29" s="10"/>
      <c r="M29" s="10"/>
      <c r="N29" s="7"/>
    </row>
    <row r="30" spans="5:14" ht="21.75">
      <c r="E30" s="13"/>
      <c r="F30" s="172" t="s">
        <v>115</v>
      </c>
      <c r="G30" s="173"/>
      <c r="H30" s="173"/>
      <c r="I30" s="173"/>
      <c r="J30" s="173"/>
      <c r="K30" s="45"/>
      <c r="L30" s="10"/>
      <c r="M30" s="10"/>
      <c r="N30" s="7"/>
    </row>
    <row r="31" spans="1:14" ht="21.75">
      <c r="A31" s="7"/>
      <c r="B31" s="7"/>
      <c r="C31" s="7"/>
      <c r="D31" s="7"/>
      <c r="E31" s="11"/>
      <c r="F31" s="90"/>
      <c r="G31" s="90"/>
      <c r="H31" s="90"/>
      <c r="I31" s="90"/>
      <c r="J31" s="90"/>
      <c r="K31" s="45"/>
      <c r="L31" s="10"/>
      <c r="M31" s="10"/>
      <c r="N31" s="7"/>
    </row>
    <row r="32" spans="1:14" ht="21.75">
      <c r="A32" s="7"/>
      <c r="B32" s="7"/>
      <c r="C32" s="7"/>
      <c r="D32" s="7"/>
      <c r="E32" s="11"/>
      <c r="F32" s="90"/>
      <c r="G32" s="90"/>
      <c r="H32" s="90"/>
      <c r="I32" s="90"/>
      <c r="J32" s="90"/>
      <c r="K32" s="45"/>
      <c r="L32" s="10"/>
      <c r="M32" s="10"/>
      <c r="N32" s="7"/>
    </row>
    <row r="33" spans="1:14" ht="21.75">
      <c r="A33" s="7"/>
      <c r="B33" s="7"/>
      <c r="C33" s="7"/>
      <c r="D33" s="7"/>
      <c r="E33" s="11"/>
      <c r="F33" s="32" t="s">
        <v>10</v>
      </c>
      <c r="G33" s="44" t="s">
        <v>16</v>
      </c>
      <c r="H33" s="7"/>
      <c r="I33" s="11"/>
      <c r="J33" t="s">
        <v>18</v>
      </c>
      <c r="K33" s="11"/>
      <c r="L33" s="10"/>
      <c r="M33" s="10"/>
      <c r="N33" s="7"/>
    </row>
    <row r="34" spans="1:14" ht="21.75">
      <c r="A34" s="7"/>
      <c r="B34" s="7"/>
      <c r="C34" s="7"/>
      <c r="D34" s="7"/>
      <c r="E34" s="11"/>
      <c r="G34" s="15" t="s">
        <v>34</v>
      </c>
      <c r="H34" s="15"/>
      <c r="J34" s="7"/>
      <c r="K34" s="11"/>
      <c r="L34" s="10"/>
      <c r="M34" s="10"/>
      <c r="N34" s="7"/>
    </row>
    <row r="35" spans="1:14" ht="21.75">
      <c r="A35" s="7"/>
      <c r="B35" s="7"/>
      <c r="C35" s="7"/>
      <c r="D35" s="7"/>
      <c r="E35" s="11"/>
      <c r="F35" s="172" t="s">
        <v>36</v>
      </c>
      <c r="G35" s="173"/>
      <c r="H35" s="173"/>
      <c r="I35" s="173"/>
      <c r="J35" s="173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7"/>
      <c r="N37" s="7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43">
    <mergeCell ref="F27:J27"/>
    <mergeCell ref="C5:E5"/>
    <mergeCell ref="D11:F11"/>
    <mergeCell ref="D12:F12"/>
    <mergeCell ref="B8:I8"/>
    <mergeCell ref="J12:K12"/>
    <mergeCell ref="F23:H23"/>
    <mergeCell ref="E24:F24"/>
    <mergeCell ref="K24:L24"/>
    <mergeCell ref="F26:H26"/>
    <mergeCell ref="I26:J26"/>
    <mergeCell ref="O16:S16"/>
    <mergeCell ref="F17:G17"/>
    <mergeCell ref="E19:I19"/>
    <mergeCell ref="F21:H21"/>
    <mergeCell ref="I21:K21"/>
    <mergeCell ref="F22:I22"/>
    <mergeCell ref="L13:N13"/>
    <mergeCell ref="J14:K14"/>
    <mergeCell ref="J15:K15"/>
    <mergeCell ref="B16:C16"/>
    <mergeCell ref="D16:I16"/>
    <mergeCell ref="J16:K16"/>
    <mergeCell ref="A2:N2"/>
    <mergeCell ref="C3:J3"/>
    <mergeCell ref="A4:B4"/>
    <mergeCell ref="C4:L4"/>
    <mergeCell ref="L11:N11"/>
    <mergeCell ref="L8:N8"/>
    <mergeCell ref="B10:C10"/>
    <mergeCell ref="G10:H10"/>
    <mergeCell ref="J10:K10"/>
    <mergeCell ref="J11:K11"/>
    <mergeCell ref="F30:J30"/>
    <mergeCell ref="F35:J35"/>
    <mergeCell ref="A5:B5"/>
    <mergeCell ref="K5:L5"/>
    <mergeCell ref="F6:L6"/>
    <mergeCell ref="F7:I7"/>
    <mergeCell ref="J8:K8"/>
    <mergeCell ref="B12:C12"/>
    <mergeCell ref="B11:C11"/>
    <mergeCell ref="G11:H11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7"/>
  <sheetViews>
    <sheetView zoomScalePageLayoutView="0" workbookViewId="0" topLeftCell="A4">
      <selection activeCell="C13" sqref="C13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93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4" t="s">
        <v>94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9" t="s">
        <v>42</v>
      </c>
      <c r="C3" s="109"/>
      <c r="D3" s="82"/>
      <c r="E3" s="82"/>
      <c r="F3" s="82" t="str">
        <f>' ปร4'!F4</f>
        <v>ซ่อมแซมถนนสายบ้านนายวิรัตน์ - บ้านนายสถิตย์ </v>
      </c>
      <c r="G3" s="82"/>
      <c r="H3" s="82"/>
      <c r="I3" s="110"/>
      <c r="J3" s="111"/>
      <c r="K3" s="112"/>
      <c r="L3" s="113"/>
      <c r="M3" s="114"/>
      <c r="N3" s="114"/>
      <c r="O3" s="114"/>
      <c r="P3" s="127"/>
      <c r="Q3" s="40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15" t="s">
        <v>37</v>
      </c>
      <c r="C4" s="110"/>
      <c r="D4" s="116"/>
      <c r="E4" s="82"/>
      <c r="F4" s="117" t="str">
        <f>' ปร4'!F5</f>
        <v>ถนนสายบ้านนายวิรัตน์ - บ้านนายสถิตย์ หมู่ที่ 7 ตำบลนาเหรง อำเภอนบพิตำ จังหวัดนครศรีธรรมราช</v>
      </c>
      <c r="G4" s="82"/>
      <c r="H4" s="117"/>
      <c r="I4" s="117"/>
      <c r="J4" s="117"/>
      <c r="K4" s="117"/>
      <c r="L4" s="117"/>
      <c r="M4" s="82"/>
      <c r="N4" s="82"/>
      <c r="O4" s="82"/>
      <c r="P4" s="82"/>
      <c r="Q4" s="40"/>
      <c r="R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96</v>
      </c>
      <c r="C5" s="110"/>
      <c r="D5" s="116"/>
      <c r="E5" s="82"/>
      <c r="F5" s="117" t="s">
        <v>97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128"/>
      <c r="B6" s="120" t="s">
        <v>95</v>
      </c>
      <c r="C6" s="82"/>
      <c r="D6" s="82"/>
      <c r="E6" s="82"/>
      <c r="F6" s="119" t="s">
        <v>104</v>
      </c>
      <c r="G6" s="166"/>
      <c r="H6" s="166"/>
      <c r="I6" s="166"/>
      <c r="J6" s="164"/>
      <c r="K6" s="167"/>
      <c r="L6" s="168"/>
      <c r="M6" s="168"/>
      <c r="N6" s="169"/>
      <c r="O6" s="169"/>
      <c r="P6" s="122"/>
      <c r="Q6" s="41"/>
      <c r="R6" s="58"/>
      <c r="S6" s="58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/>
      <c r="C7" s="82"/>
      <c r="D7" s="82"/>
      <c r="E7" s="82"/>
      <c r="F7" s="119"/>
      <c r="G7" s="163"/>
      <c r="H7" s="163"/>
      <c r="I7" s="163"/>
      <c r="J7" s="170"/>
      <c r="K7" s="165"/>
      <c r="L7" s="125"/>
      <c r="M7" s="125"/>
      <c r="N7" s="162"/>
      <c r="O7" s="162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5" t="s">
        <v>1</v>
      </c>
      <c r="D8" s="186"/>
      <c r="E8" s="186"/>
      <c r="F8" s="186"/>
      <c r="G8" s="186"/>
      <c r="H8" s="186"/>
      <c r="I8" s="187"/>
      <c r="J8" s="175" t="s">
        <v>7</v>
      </c>
      <c r="K8" s="191" t="s">
        <v>2</v>
      </c>
      <c r="L8" s="179" t="s">
        <v>3</v>
      </c>
      <c r="M8" s="180"/>
      <c r="N8" s="177" t="s">
        <v>4</v>
      </c>
      <c r="O8" s="178"/>
      <c r="P8" s="175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8"/>
      <c r="D9" s="189"/>
      <c r="E9" s="189"/>
      <c r="F9" s="189"/>
      <c r="G9" s="189"/>
      <c r="H9" s="189"/>
      <c r="I9" s="190"/>
      <c r="J9" s="176"/>
      <c r="K9" s="192"/>
      <c r="L9" s="62" t="s">
        <v>5</v>
      </c>
      <c r="M9" s="62" t="s">
        <v>6</v>
      </c>
      <c r="N9" s="63" t="s">
        <v>5</v>
      </c>
      <c r="O9" s="63" t="s">
        <v>6</v>
      </c>
      <c r="P9" s="176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76</v>
      </c>
      <c r="D10" s="69"/>
      <c r="E10" s="69"/>
      <c r="F10" s="69"/>
      <c r="G10" s="69"/>
      <c r="H10" s="69"/>
      <c r="I10" s="70"/>
      <c r="J10" s="65">
        <v>3417.8</v>
      </c>
      <c r="K10" s="80" t="s">
        <v>19</v>
      </c>
      <c r="L10" s="67"/>
      <c r="M10" s="66"/>
      <c r="N10" s="67"/>
      <c r="O10" s="66"/>
      <c r="P10" s="66"/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77</v>
      </c>
      <c r="D11" s="69"/>
      <c r="E11" s="69"/>
      <c r="F11" s="69"/>
      <c r="G11" s="69"/>
      <c r="H11" s="69"/>
      <c r="I11" s="70"/>
      <c r="J11" s="65">
        <v>148.6</v>
      </c>
      <c r="K11" s="68" t="s">
        <v>66</v>
      </c>
      <c r="L11" s="67"/>
      <c r="M11" s="66"/>
      <c r="N11" s="67"/>
      <c r="O11" s="66"/>
      <c r="P11" s="66"/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109</v>
      </c>
      <c r="D12" s="69"/>
      <c r="E12" s="69"/>
      <c r="F12" s="69"/>
      <c r="G12" s="69"/>
      <c r="H12" s="69"/>
      <c r="I12" s="70"/>
      <c r="J12" s="65">
        <v>445.8</v>
      </c>
      <c r="K12" s="68" t="s">
        <v>66</v>
      </c>
      <c r="L12" s="67"/>
      <c r="M12" s="66"/>
      <c r="N12" s="67"/>
      <c r="O12" s="66"/>
      <c r="P12" s="66"/>
      <c r="Q12" s="40"/>
      <c r="R12" s="92" t="s">
        <v>39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78</v>
      </c>
      <c r="D13" s="151"/>
      <c r="E13" s="151"/>
      <c r="F13" s="151"/>
      <c r="G13" s="151"/>
      <c r="H13" s="151"/>
      <c r="I13" s="152"/>
      <c r="J13" s="153">
        <v>2972</v>
      </c>
      <c r="K13" s="80" t="s">
        <v>19</v>
      </c>
      <c r="L13" s="154"/>
      <c r="M13" s="155"/>
      <c r="N13" s="154"/>
      <c r="O13" s="155"/>
      <c r="P13" s="155"/>
      <c r="Q13" s="40"/>
      <c r="R13" s="92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79</v>
      </c>
      <c r="D14" s="151"/>
      <c r="E14" s="151"/>
      <c r="F14" s="151"/>
      <c r="G14" s="151"/>
      <c r="H14" s="151"/>
      <c r="I14" s="152"/>
      <c r="J14" s="153">
        <v>743</v>
      </c>
      <c r="K14" s="80" t="s">
        <v>80</v>
      </c>
      <c r="L14" s="154"/>
      <c r="M14" s="155"/>
      <c r="N14" s="154"/>
      <c r="O14" s="155"/>
      <c r="P14" s="155"/>
      <c r="Q14" s="40"/>
      <c r="R14" s="92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81</v>
      </c>
      <c r="D15" s="151"/>
      <c r="E15" s="151"/>
      <c r="F15" s="151"/>
      <c r="G15" s="151"/>
      <c r="H15" s="151"/>
      <c r="I15" s="152"/>
      <c r="J15" s="153">
        <v>1393.93</v>
      </c>
      <c r="K15" s="80" t="s">
        <v>82</v>
      </c>
      <c r="L15" s="154"/>
      <c r="M15" s="155"/>
      <c r="N15" s="154"/>
      <c r="O15" s="155"/>
      <c r="P15" s="155"/>
      <c r="Q15" s="40"/>
      <c r="R15" s="92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83</v>
      </c>
      <c r="D16" s="151"/>
      <c r="E16" s="151"/>
      <c r="F16" s="151"/>
      <c r="G16" s="151"/>
      <c r="H16" s="151"/>
      <c r="I16" s="152"/>
      <c r="J16" s="153">
        <v>233.73</v>
      </c>
      <c r="K16" s="80" t="s">
        <v>82</v>
      </c>
      <c r="L16" s="154"/>
      <c r="M16" s="155"/>
      <c r="N16" s="154"/>
      <c r="O16" s="155"/>
      <c r="P16" s="155"/>
      <c r="Q16" s="40"/>
      <c r="R16" s="92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85</v>
      </c>
      <c r="D17" s="151"/>
      <c r="E17" s="151"/>
      <c r="F17" s="151"/>
      <c r="G17" s="151"/>
      <c r="H17" s="151"/>
      <c r="I17" s="152"/>
      <c r="J17" s="153">
        <v>1</v>
      </c>
      <c r="K17" s="80" t="s">
        <v>86</v>
      </c>
      <c r="L17" s="154"/>
      <c r="M17" s="155"/>
      <c r="N17" s="154"/>
      <c r="O17" s="155"/>
      <c r="P17" s="155"/>
      <c r="Q17" s="40"/>
      <c r="R17" s="92" t="s">
        <v>48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84</v>
      </c>
      <c r="D18" s="151"/>
      <c r="E18" s="151"/>
      <c r="F18" s="151"/>
      <c r="G18" s="151"/>
      <c r="H18" s="151"/>
      <c r="I18" s="152"/>
      <c r="J18" s="153">
        <v>66.87</v>
      </c>
      <c r="K18" s="80" t="s">
        <v>66</v>
      </c>
      <c r="L18" s="154"/>
      <c r="M18" s="155"/>
      <c r="N18" s="154"/>
      <c r="O18" s="155"/>
      <c r="P18" s="155"/>
      <c r="Q18" s="40"/>
      <c r="R18" s="92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>
        <v>10</v>
      </c>
      <c r="C19" s="150" t="s">
        <v>87</v>
      </c>
      <c r="D19" s="151"/>
      <c r="E19" s="151"/>
      <c r="F19" s="151"/>
      <c r="G19" s="151"/>
      <c r="H19" s="151"/>
      <c r="I19" s="152"/>
      <c r="J19" s="153">
        <v>8</v>
      </c>
      <c r="K19" s="80" t="s">
        <v>31</v>
      </c>
      <c r="L19" s="154"/>
      <c r="M19" s="155"/>
      <c r="N19" s="154"/>
      <c r="O19" s="155"/>
      <c r="P19" s="155"/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80"/>
      <c r="C20" s="150" t="s">
        <v>103</v>
      </c>
      <c r="D20" s="151"/>
      <c r="E20" s="151"/>
      <c r="F20" s="151"/>
      <c r="G20" s="151"/>
      <c r="H20" s="151"/>
      <c r="I20" s="152"/>
      <c r="J20" s="153"/>
      <c r="K20" s="80"/>
      <c r="L20" s="154"/>
      <c r="M20" s="155"/>
      <c r="N20" s="154"/>
      <c r="O20" s="155"/>
      <c r="P20" s="155"/>
      <c r="Q20" s="40"/>
      <c r="R20" s="92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80">
        <v>11</v>
      </c>
      <c r="C21" s="150" t="s">
        <v>88</v>
      </c>
      <c r="D21" s="151"/>
      <c r="E21" s="151"/>
      <c r="F21" s="151"/>
      <c r="G21" s="151"/>
      <c r="H21" s="151"/>
      <c r="I21" s="152"/>
      <c r="J21" s="153">
        <v>1</v>
      </c>
      <c r="K21" s="80" t="s">
        <v>91</v>
      </c>
      <c r="L21" s="154"/>
      <c r="M21" s="155"/>
      <c r="N21" s="154"/>
      <c r="O21" s="155"/>
      <c r="P21" s="155"/>
      <c r="Q21" s="40"/>
      <c r="R21" s="92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80">
        <v>12</v>
      </c>
      <c r="C22" s="150" t="s">
        <v>89</v>
      </c>
      <c r="D22" s="151"/>
      <c r="E22" s="151"/>
      <c r="F22" s="151"/>
      <c r="G22" s="151"/>
      <c r="H22" s="151"/>
      <c r="I22" s="152"/>
      <c r="J22" s="153">
        <v>1</v>
      </c>
      <c r="K22" s="80" t="s">
        <v>91</v>
      </c>
      <c r="L22" s="154"/>
      <c r="M22" s="155"/>
      <c r="N22" s="154"/>
      <c r="O22" s="155"/>
      <c r="P22" s="155"/>
      <c r="Q22" s="40"/>
      <c r="R22" s="92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21.75" customHeight="1">
      <c r="A23" s="4"/>
      <c r="B23" s="247" t="s">
        <v>98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248"/>
      <c r="P23" s="98"/>
      <c r="Q23" s="174"/>
      <c r="R23" s="174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 customHeight="1">
      <c r="A24" s="4"/>
      <c r="B24" s="247" t="s">
        <v>99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48"/>
      <c r="P24" s="98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 customHeight="1">
      <c r="A25" s="4"/>
      <c r="B25" s="247" t="s">
        <v>100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48"/>
      <c r="P25" s="98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21.75" customHeight="1">
      <c r="A26" s="4"/>
      <c r="B26" s="247" t="s">
        <v>101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248"/>
      <c r="P26" s="98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21.75" customHeight="1">
      <c r="A27" s="4"/>
      <c r="B27" s="247" t="s">
        <v>102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248"/>
      <c r="P27" s="98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51"/>
      <c r="C28" s="51"/>
      <c r="D28" s="51"/>
      <c r="E28" s="51"/>
      <c r="F28" s="51"/>
      <c r="G28" s="51"/>
      <c r="H28" s="51"/>
      <c r="I28" s="51"/>
      <c r="J28" s="84"/>
      <c r="K28" s="51"/>
      <c r="L28" s="52"/>
      <c r="M28" s="52"/>
      <c r="N28" s="52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/>
      <c r="C29" s="4"/>
      <c r="D29" s="4"/>
      <c r="E29" s="4"/>
      <c r="F29" s="4"/>
      <c r="G29" s="4"/>
      <c r="H29" s="4"/>
      <c r="I29" s="4"/>
      <c r="J29" s="85"/>
      <c r="K29" s="86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21.75">
      <c r="A30" s="4"/>
      <c r="B30" s="79"/>
      <c r="C30" s="87"/>
      <c r="D30" s="79"/>
      <c r="E30" s="79"/>
      <c r="F30" s="79"/>
      <c r="G30" s="79"/>
      <c r="H30" s="79"/>
      <c r="I30" s="32" t="s">
        <v>10</v>
      </c>
      <c r="J30" s="44" t="s">
        <v>16</v>
      </c>
      <c r="K30" s="7"/>
      <c r="L30" s="11"/>
      <c r="M30" s="82" t="s">
        <v>96</v>
      </c>
      <c r="N30" s="45"/>
      <c r="O30" s="52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250" t="s">
        <v>108</v>
      </c>
      <c r="K31" s="250"/>
      <c r="L31" s="250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51"/>
      <c r="C32" s="51"/>
      <c r="D32" s="51"/>
      <c r="E32" s="51"/>
      <c r="F32" s="51"/>
      <c r="G32" s="13" t="s">
        <v>105</v>
      </c>
      <c r="H32" s="51"/>
      <c r="I32" s="82" t="s">
        <v>106</v>
      </c>
      <c r="J32" s="15"/>
      <c r="K32" s="15"/>
      <c r="L32"/>
      <c r="M32" s="7"/>
      <c r="N32" s="45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249" t="s">
        <v>107</v>
      </c>
      <c r="K33" s="249"/>
      <c r="L33" s="249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3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90"/>
      <c r="K36" s="90"/>
      <c r="L36" s="90"/>
      <c r="M36" s="54"/>
      <c r="N36" s="45"/>
      <c r="O36" s="53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/>
      <c r="D37" s="13"/>
      <c r="E37" s="13"/>
      <c r="F37" s="13"/>
      <c r="G37" s="13"/>
      <c r="H37" s="13"/>
      <c r="I37" s="32"/>
      <c r="J37" s="44"/>
      <c r="K37" s="7"/>
      <c r="L37" s="11"/>
      <c r="M37" s="88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/>
      <c r="J38" s="15"/>
      <c r="K38" s="15"/>
      <c r="L38"/>
      <c r="M38" s="11"/>
      <c r="N38" s="45"/>
      <c r="O38" s="4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 s="54"/>
      <c r="J40" s="90"/>
      <c r="K40" s="90"/>
      <c r="L40" s="90"/>
      <c r="M40" s="91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/>
      <c r="D41" s="13"/>
      <c r="E41" s="13"/>
      <c r="F41" s="13"/>
      <c r="G41" s="13"/>
      <c r="H41" s="13"/>
      <c r="I41" s="32"/>
      <c r="J41" s="44"/>
      <c r="K41" s="7"/>
      <c r="L41" s="11"/>
      <c r="M41" s="88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ht="21.75">
      <c r="B42" s="13"/>
      <c r="C42" s="13"/>
      <c r="D42" s="13"/>
      <c r="E42" s="13"/>
      <c r="F42" s="13"/>
      <c r="G42" s="13"/>
      <c r="H42" s="13"/>
      <c r="J42" s="15"/>
      <c r="K42" s="15"/>
      <c r="L42"/>
      <c r="M42" s="7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8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72"/>
      <c r="J47" s="173"/>
      <c r="K47" s="173"/>
      <c r="L47" s="173"/>
      <c r="M47" s="173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13"/>
      <c r="J48" s="47"/>
      <c r="K48" s="13"/>
      <c r="L48" s="45"/>
      <c r="M48" s="45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90"/>
      <c r="J50" s="90"/>
      <c r="K50" s="90"/>
      <c r="L50" s="90"/>
      <c r="M50" s="90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D51" s="13"/>
      <c r="E51" s="13"/>
      <c r="F51" s="13"/>
      <c r="G51" s="13"/>
      <c r="H51" s="13"/>
      <c r="I51" s="32"/>
      <c r="J51" s="44"/>
      <c r="K51" s="7"/>
      <c r="L51" s="11"/>
      <c r="M51" s="88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J53" s="15"/>
      <c r="K53" s="15"/>
      <c r="L53"/>
      <c r="M53" s="7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81"/>
      <c r="J54" s="81"/>
      <c r="K54" s="81"/>
      <c r="L54" s="81"/>
      <c r="M54" s="8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D55" s="13"/>
      <c r="E55" s="13"/>
      <c r="F55" s="13"/>
      <c r="G55" s="13"/>
      <c r="H55" s="13"/>
      <c r="I55" s="32"/>
      <c r="J55" s="44"/>
      <c r="K55" s="7"/>
      <c r="L55" s="11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J56" s="15"/>
      <c r="K56" s="15"/>
      <c r="L56"/>
      <c r="M56" s="7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72"/>
      <c r="J57" s="173"/>
      <c r="K57" s="173"/>
      <c r="L57" s="173"/>
      <c r="M57" s="173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</sheetData>
  <sheetProtection/>
  <mergeCells count="17">
    <mergeCell ref="B23:O23"/>
    <mergeCell ref="J33:L33"/>
    <mergeCell ref="J31:L31"/>
    <mergeCell ref="B27:O27"/>
    <mergeCell ref="B24:O24"/>
    <mergeCell ref="B25:O25"/>
    <mergeCell ref="B26:O26"/>
    <mergeCell ref="Q23:R23"/>
    <mergeCell ref="I47:M47"/>
    <mergeCell ref="I57:M57"/>
    <mergeCell ref="B2:P2"/>
    <mergeCell ref="C8:I9"/>
    <mergeCell ref="J8:J9"/>
    <mergeCell ref="K8:K9"/>
    <mergeCell ref="L8:M8"/>
    <mergeCell ref="N8:O8"/>
    <mergeCell ref="P8:P9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apichart</dc:creator>
  <cp:keywords/>
  <dc:description/>
  <cp:lastModifiedBy>Mr.Robin ThaiSaKonWindows Se7en V5</cp:lastModifiedBy>
  <cp:lastPrinted>2014-03-10T04:36:39Z</cp:lastPrinted>
  <dcterms:created xsi:type="dcterms:W3CDTF">2003-03-05T13:02:29Z</dcterms:created>
  <dcterms:modified xsi:type="dcterms:W3CDTF">2014-03-11T09:01:29Z</dcterms:modified>
  <cp:category/>
  <cp:version/>
  <cp:contentType/>
  <cp:contentStatus/>
</cp:coreProperties>
</file>